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32"/>
  <workbookPr codeName="ThisWorkbook"/>
  <mc:AlternateContent xmlns:mc="http://schemas.openxmlformats.org/markup-compatibility/2006">
    <mc:Choice Requires="x15">
      <x15ac:absPath xmlns:x15ac="http://schemas.microsoft.com/office/spreadsheetml/2010/11/ac" url="\\jimukanri.local\新総務部\管財課\02共通\施設　※移動中\④工事関係\2025(令和7年度)\［工事依頼］医学部学生寮6013室その他漏水現状回復工事\3.入札資料\"/>
    </mc:Choice>
  </mc:AlternateContent>
  <xr:revisionPtr revIDLastSave="0" documentId="8_{DFEB4D13-9FA5-4C1D-8874-2E75C7789B49}" xr6:coauthVersionLast="47" xr6:coauthVersionMax="47" xr10:uidLastSave="{00000000-0000-0000-0000-000000000000}"/>
  <bookViews>
    <workbookView xWindow="7575" yWindow="0" windowWidth="19950" windowHeight="16200" tabRatio="864" xr2:uid="{00000000-000D-0000-FFFF-FFFF00000000}"/>
  </bookViews>
  <sheets>
    <sheet name="表紙" sheetId="38" r:id="rId1"/>
    <sheet name="内訳書" sheetId="65" r:id="rId2"/>
  </sheets>
  <definedNames>
    <definedName name="_18エリア①_栄養部">内訳書!#REF!</definedName>
    <definedName name="_18エリア②_栄養部">内訳書!#REF!</definedName>
    <definedName name="_19エリア_栄養部跡地">内訳書!#REF!</definedName>
    <definedName name="_21エリア_臨床･手術部">内訳書!$C$22</definedName>
    <definedName name="_22エリア_既設手術部">内訳書!#REF!</definedName>
    <definedName name="_23エリア_中央材料室">内訳書!#REF!</definedName>
    <definedName name="_24エリア_血管撮影室">内訳書!#REF!</definedName>
    <definedName name="_27エリア_西病棟_水廻">内訳書!#REF!</definedName>
    <definedName name="_Fill" hidden="1">#REF!</definedName>
    <definedName name="d" hidden="1">#REF!</definedName>
    <definedName name="Ｆエリア_共用部">内訳書!#REF!</definedName>
    <definedName name="Ｇエリア_共用部">内訳書!#REF!</definedName>
    <definedName name="_xlnm.Print_Area" localSheetId="1">内訳書!$A$1:$K$221</definedName>
    <definedName name="_xlnm.Print_Area" localSheetId="0">表紙!$A$1:$C$4</definedName>
    <definedName name="_xlnm.Print_Titles" localSheetId="1">内訳書!$1:$1</definedName>
    <definedName name="Z_1017F3C0_A0E0_11D3_B386_000039AC8715_.wvu.PrintArea" hidden="1">#REF!</definedName>
    <definedName name="Z_78198781_9C1D_11D3_B227_00507000D327_.wvu.PrintArea" hidden="1">#REF!</definedName>
    <definedName name="Z_CA13CC60_A0BB_11D3_B227_00507000D327_.wvu.PrintArea" hidden="1">#REF!</definedName>
    <definedName name="その他">内訳書!#REF!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H134" i="65" l="1"/>
  <c r="H66" i="65" s="1"/>
  <c r="H204" i="65"/>
  <c r="H208" i="65" s="1"/>
  <c r="H165" i="65" s="1"/>
  <c r="H205" i="65"/>
  <c r="H206" i="65"/>
  <c r="H203" i="65"/>
  <c r="H188" i="65"/>
  <c r="H189" i="65"/>
  <c r="H190" i="65"/>
  <c r="H191" i="65"/>
  <c r="H192" i="65"/>
  <c r="H193" i="65"/>
  <c r="H194" i="65"/>
  <c r="H195" i="65"/>
  <c r="H187" i="65"/>
  <c r="H186" i="65"/>
  <c r="H185" i="65"/>
  <c r="H184" i="65"/>
  <c r="H183" i="65"/>
  <c r="H176" i="65"/>
  <c r="H175" i="65"/>
  <c r="H174" i="65"/>
  <c r="H173" i="65"/>
  <c r="H172" i="65"/>
  <c r="H171" i="65"/>
  <c r="H170" i="65"/>
  <c r="H145" i="65"/>
  <c r="H146" i="65"/>
  <c r="H147" i="65"/>
  <c r="H148" i="65"/>
  <c r="H149" i="65"/>
  <c r="H150" i="65"/>
  <c r="H151" i="65"/>
  <c r="H152" i="65"/>
  <c r="H153" i="65"/>
  <c r="H154" i="65"/>
  <c r="H155" i="65"/>
  <c r="H144" i="65"/>
  <c r="H124" i="65"/>
  <c r="H125" i="65"/>
  <c r="H126" i="65"/>
  <c r="H127" i="65"/>
  <c r="H128" i="65"/>
  <c r="H129" i="65"/>
  <c r="H130" i="65"/>
  <c r="H131" i="65"/>
  <c r="H132" i="65"/>
  <c r="H123" i="65"/>
  <c r="H104" i="65"/>
  <c r="H105" i="65"/>
  <c r="H106" i="65"/>
  <c r="H107" i="65"/>
  <c r="H103" i="65"/>
  <c r="H109" i="65" s="1"/>
  <c r="H65" i="65" s="1"/>
  <c r="H83" i="65"/>
  <c r="H84" i="65"/>
  <c r="H85" i="65"/>
  <c r="H86" i="65"/>
  <c r="H87" i="65"/>
  <c r="H88" i="65"/>
  <c r="H89" i="65"/>
  <c r="H96" i="65"/>
  <c r="H95" i="65"/>
  <c r="H94" i="65"/>
  <c r="H93" i="65"/>
  <c r="H92" i="65"/>
  <c r="H98" i="65" s="1"/>
  <c r="H91" i="65"/>
  <c r="H90" i="65"/>
  <c r="H78" i="65"/>
  <c r="H77" i="65"/>
  <c r="H76" i="65"/>
  <c r="H75" i="65"/>
  <c r="H74" i="65"/>
  <c r="H73" i="65"/>
  <c r="H72" i="65"/>
  <c r="H80" i="65" s="1"/>
  <c r="H63" i="65" s="1"/>
  <c r="H51" i="65"/>
  <c r="H50" i="65"/>
  <c r="H49" i="65"/>
  <c r="H45" i="65"/>
  <c r="H46" i="65"/>
  <c r="H47" i="65"/>
  <c r="H48" i="65"/>
  <c r="H44" i="65"/>
  <c r="H53" i="65" s="1"/>
  <c r="H24" i="65" s="1"/>
  <c r="H30" i="65"/>
  <c r="H31" i="65"/>
  <c r="H32" i="65"/>
  <c r="H33" i="65"/>
  <c r="H34" i="65"/>
  <c r="H35" i="65"/>
  <c r="H29" i="65"/>
  <c r="H178" i="65" l="1"/>
  <c r="H163" i="65" s="1"/>
  <c r="H157" i="65"/>
  <c r="H67" i="65" s="1"/>
  <c r="H37" i="65"/>
  <c r="H23" i="65" s="1"/>
  <c r="H26" i="65" s="1"/>
  <c r="H3" i="65" s="1"/>
  <c r="H197" i="65"/>
  <c r="H164" i="65" s="1"/>
  <c r="H64" i="65"/>
  <c r="H69" i="65" s="1"/>
  <c r="H4" i="65" s="1"/>
  <c r="H167" i="65" l="1"/>
  <c r="H5" i="65" s="1"/>
  <c r="H6" i="65" s="1"/>
  <c r="H12" i="65" s="1"/>
  <c r="H15" i="65" s="1"/>
  <c r="H20" i="65" s="1"/>
  <c r="H18" i="65" s="1"/>
</calcChain>
</file>

<file path=xl/sharedStrings.xml><?xml version="1.0" encoding="utf-8"?>
<sst xmlns="http://schemas.openxmlformats.org/spreadsheetml/2006/main" count="306" uniqueCount="119">
  <si>
    <t>名                 称</t>
    <phoneticPr fontId="4"/>
  </si>
  <si>
    <t>数  量</t>
    <phoneticPr fontId="4"/>
  </si>
  <si>
    <t>単位</t>
    <phoneticPr fontId="4"/>
  </si>
  <si>
    <t>単    価</t>
    <phoneticPr fontId="4"/>
  </si>
  <si>
    <t>金      額</t>
    <phoneticPr fontId="4"/>
  </si>
  <si>
    <t>備         考</t>
    <phoneticPr fontId="4"/>
  </si>
  <si>
    <t>摘              要</t>
    <phoneticPr fontId="4"/>
  </si>
  <si>
    <t>学校法人　自治医科大学</t>
    <rPh sb="0" eb="2">
      <t>ガッコウ</t>
    </rPh>
    <rPh sb="2" eb="4">
      <t>ホウジン</t>
    </rPh>
    <rPh sb="5" eb="7">
      <t>ジチ</t>
    </rPh>
    <rPh sb="7" eb="9">
      <t>イカ</t>
    </rPh>
    <rPh sb="9" eb="11">
      <t>ダイガク</t>
    </rPh>
    <phoneticPr fontId="2"/>
  </si>
  <si>
    <t>Ⅰ</t>
    <phoneticPr fontId="3"/>
  </si>
  <si>
    <t>Ⅳ</t>
    <phoneticPr fontId="3"/>
  </si>
  <si>
    <t>式</t>
    <rPh sb="0" eb="1">
      <t>シキ</t>
    </rPh>
    <phoneticPr fontId="3"/>
  </si>
  <si>
    <t>㎡</t>
    <phoneticPr fontId="3"/>
  </si>
  <si>
    <t>小計</t>
    <rPh sb="0" eb="2">
      <t>ショウケイ</t>
    </rPh>
    <phoneticPr fontId="3"/>
  </si>
  <si>
    <t>Ⅴ</t>
    <phoneticPr fontId="3"/>
  </si>
  <si>
    <t>共通仮設工事</t>
    <rPh sb="0" eb="2">
      <t>キョウツウ</t>
    </rPh>
    <rPh sb="2" eb="4">
      <t>カセツ</t>
    </rPh>
    <rPh sb="4" eb="6">
      <t>コウジ</t>
    </rPh>
    <phoneticPr fontId="3"/>
  </si>
  <si>
    <t>現場管理費</t>
    <rPh sb="0" eb="2">
      <t>ゲンバ</t>
    </rPh>
    <rPh sb="2" eb="5">
      <t>カンリヒ</t>
    </rPh>
    <phoneticPr fontId="3"/>
  </si>
  <si>
    <t>合計</t>
    <rPh sb="0" eb="2">
      <t>ゴウケイ</t>
    </rPh>
    <phoneticPr fontId="3"/>
  </si>
  <si>
    <t>直接工事費計</t>
    <rPh sb="0" eb="2">
      <t>チョクセツ</t>
    </rPh>
    <rPh sb="2" eb="5">
      <t>コウジヒ</t>
    </rPh>
    <rPh sb="5" eb="6">
      <t>ケイ</t>
    </rPh>
    <phoneticPr fontId="3"/>
  </si>
  <si>
    <t>一般管理費</t>
    <rPh sb="0" eb="2">
      <t>イッパン</t>
    </rPh>
    <rPh sb="2" eb="5">
      <t>カンリヒ</t>
    </rPh>
    <phoneticPr fontId="3"/>
  </si>
  <si>
    <t>Ⅵ</t>
    <phoneticPr fontId="3"/>
  </si>
  <si>
    <t>諸経費計</t>
    <rPh sb="0" eb="3">
      <t>ショケイヒ</t>
    </rPh>
    <rPh sb="3" eb="4">
      <t>ケイ</t>
    </rPh>
    <phoneticPr fontId="3"/>
  </si>
  <si>
    <t>小計</t>
    <rPh sb="0" eb="2">
      <t>ショウケイ</t>
    </rPh>
    <phoneticPr fontId="3"/>
  </si>
  <si>
    <t>消費税</t>
    <rPh sb="0" eb="3">
      <t>ショウヒゼイ</t>
    </rPh>
    <phoneticPr fontId="3"/>
  </si>
  <si>
    <t>台</t>
    <rPh sb="0" eb="1">
      <t>ダイ</t>
    </rPh>
    <phoneticPr fontId="3"/>
  </si>
  <si>
    <t>医学部学生寮　寮室内装修繕工事</t>
    <rPh sb="0" eb="2">
      <t>イガク</t>
    </rPh>
    <rPh sb="2" eb="3">
      <t>ブ</t>
    </rPh>
    <rPh sb="3" eb="6">
      <t>ガクセイリョウ</t>
    </rPh>
    <rPh sb="7" eb="9">
      <t>リョウシツ</t>
    </rPh>
    <rPh sb="9" eb="11">
      <t>ナイソウ</t>
    </rPh>
    <rPh sb="11" eb="13">
      <t>シュウゼン</t>
    </rPh>
    <rPh sb="13" eb="15">
      <t>コウジ</t>
    </rPh>
    <phoneticPr fontId="3"/>
  </si>
  <si>
    <t>Ⅱ</t>
    <phoneticPr fontId="3"/>
  </si>
  <si>
    <t>Ⅲ</t>
    <phoneticPr fontId="3"/>
  </si>
  <si>
    <t>6011室</t>
    <rPh sb="4" eb="5">
      <t>シツ</t>
    </rPh>
    <phoneticPr fontId="3"/>
  </si>
  <si>
    <t>6013室</t>
    <rPh sb="4" eb="5">
      <t>シツ</t>
    </rPh>
    <phoneticPr fontId="3"/>
  </si>
  <si>
    <t>6015室</t>
    <rPh sb="4" eb="5">
      <t>シツ</t>
    </rPh>
    <phoneticPr fontId="3"/>
  </si>
  <si>
    <t>床修繕工事</t>
    <rPh sb="0" eb="1">
      <t>ユカ</t>
    </rPh>
    <rPh sb="1" eb="3">
      <t>シュウゼン</t>
    </rPh>
    <rPh sb="3" eb="5">
      <t>コウジ</t>
    </rPh>
    <phoneticPr fontId="3"/>
  </si>
  <si>
    <t>内装修繕工事</t>
    <rPh sb="0" eb="2">
      <t>ナイソウ</t>
    </rPh>
    <rPh sb="2" eb="4">
      <t>シュウゼン</t>
    </rPh>
    <rPh sb="4" eb="6">
      <t>コウジ</t>
    </rPh>
    <phoneticPr fontId="3"/>
  </si>
  <si>
    <t>脚立足場</t>
    <rPh sb="0" eb="2">
      <t>キャタツ</t>
    </rPh>
    <rPh sb="2" eb="4">
      <t>アシバ</t>
    </rPh>
    <phoneticPr fontId="3"/>
  </si>
  <si>
    <t>1</t>
    <phoneticPr fontId="3"/>
  </si>
  <si>
    <t>小　計</t>
    <rPh sb="0" eb="1">
      <t>ショウ</t>
    </rPh>
    <rPh sb="2" eb="3">
      <t>ケイ</t>
    </rPh>
    <phoneticPr fontId="3"/>
  </si>
  <si>
    <t>既存床撤去工事</t>
    <rPh sb="0" eb="2">
      <t>キゾン</t>
    </rPh>
    <rPh sb="2" eb="3">
      <t>ユカ</t>
    </rPh>
    <rPh sb="3" eb="5">
      <t>テッキョ</t>
    </rPh>
    <rPh sb="5" eb="7">
      <t>コウジ</t>
    </rPh>
    <phoneticPr fontId="3"/>
  </si>
  <si>
    <t>ノダ　スライド巾木
ＭＨＡ－１７Ｂ３９ＥＩ　</t>
    <rPh sb="7" eb="9">
      <t>ハバキ</t>
    </rPh>
    <phoneticPr fontId="3"/>
  </si>
  <si>
    <t>ノダ　メイボクデザイン防音４５
ＭＤ４５Ｓ１－ＳＮ</t>
    <rPh sb="11" eb="13">
      <t>ボウオン</t>
    </rPh>
    <phoneticPr fontId="3"/>
  </si>
  <si>
    <t>段差見切り</t>
    <rPh sb="0" eb="2">
      <t>ダンサ</t>
    </rPh>
    <rPh sb="2" eb="4">
      <t>ミキ</t>
    </rPh>
    <phoneticPr fontId="3"/>
  </si>
  <si>
    <t>ＹＲ３４０１－ＭＴ</t>
    <phoneticPr fontId="3"/>
  </si>
  <si>
    <t>巾木加工含む</t>
    <rPh sb="0" eb="2">
      <t>ハバキ</t>
    </rPh>
    <rPh sb="2" eb="4">
      <t>カコウ</t>
    </rPh>
    <rPh sb="4" eb="5">
      <t>フク</t>
    </rPh>
    <phoneticPr fontId="3"/>
  </si>
  <si>
    <t>木製巾木撤去工事</t>
    <rPh sb="0" eb="2">
      <t>モクセイ</t>
    </rPh>
    <rPh sb="2" eb="4">
      <t>ハバキ</t>
    </rPh>
    <rPh sb="4" eb="6">
      <t>テッキョ</t>
    </rPh>
    <rPh sb="6" eb="8">
      <t>コウジ</t>
    </rPh>
    <phoneticPr fontId="3"/>
  </si>
  <si>
    <t>解体材搬出・運搬・処分費</t>
    <rPh sb="0" eb="2">
      <t>カイタイ</t>
    </rPh>
    <rPh sb="2" eb="3">
      <t>ザイ</t>
    </rPh>
    <rPh sb="3" eb="5">
      <t>ハンシュツ</t>
    </rPh>
    <rPh sb="6" eb="8">
      <t>ウンパン</t>
    </rPh>
    <rPh sb="9" eb="11">
      <t>ショブン</t>
    </rPh>
    <rPh sb="11" eb="12">
      <t>ヒ</t>
    </rPh>
    <phoneticPr fontId="3"/>
  </si>
  <si>
    <t>床フローリング</t>
    <rPh sb="0" eb="1">
      <t>ユカ</t>
    </rPh>
    <phoneticPr fontId="3"/>
  </si>
  <si>
    <t>巾木</t>
    <rPh sb="0" eb="2">
      <t>ハバキ</t>
    </rPh>
    <phoneticPr fontId="3"/>
  </si>
  <si>
    <t>フローリング新設工事</t>
    <rPh sb="6" eb="8">
      <t>シンセツ</t>
    </rPh>
    <rPh sb="8" eb="10">
      <t>コウジ</t>
    </rPh>
    <phoneticPr fontId="3"/>
  </si>
  <si>
    <t>ｍ</t>
    <phoneticPr fontId="3"/>
  </si>
  <si>
    <t>梱</t>
    <rPh sb="0" eb="1">
      <t>コン</t>
    </rPh>
    <phoneticPr fontId="3"/>
  </si>
  <si>
    <t>2</t>
    <phoneticPr fontId="3"/>
  </si>
  <si>
    <t>壁クロス張替工事</t>
    <rPh sb="0" eb="1">
      <t>カベ</t>
    </rPh>
    <rPh sb="4" eb="6">
      <t>ハリカエ</t>
    </rPh>
    <rPh sb="6" eb="8">
      <t>コウジ</t>
    </rPh>
    <phoneticPr fontId="3"/>
  </si>
  <si>
    <t>既存クロス撤去及びパテ反り</t>
    <rPh sb="0" eb="2">
      <t>キゾン</t>
    </rPh>
    <rPh sb="5" eb="7">
      <t>テッキョ</t>
    </rPh>
    <rPh sb="7" eb="8">
      <t>オヨ</t>
    </rPh>
    <rPh sb="11" eb="12">
      <t>ソ</t>
    </rPh>
    <phoneticPr fontId="3"/>
  </si>
  <si>
    <t>ソフト巾木張替</t>
    <rPh sb="3" eb="5">
      <t>ハバキ</t>
    </rPh>
    <rPh sb="5" eb="7">
      <t>ハリカエ</t>
    </rPh>
    <phoneticPr fontId="3"/>
  </si>
  <si>
    <t>廃材処分費</t>
    <rPh sb="0" eb="2">
      <t>ハイザイ</t>
    </rPh>
    <rPh sb="2" eb="4">
      <t>ショブン</t>
    </rPh>
    <rPh sb="4" eb="5">
      <t>ヒ</t>
    </rPh>
    <phoneticPr fontId="3"/>
  </si>
  <si>
    <t>雑材消耗品・荷揚げ運搬費</t>
    <rPh sb="0" eb="2">
      <t>ザツザイ</t>
    </rPh>
    <rPh sb="2" eb="4">
      <t>ショウモウ</t>
    </rPh>
    <rPh sb="4" eb="5">
      <t>ヒン</t>
    </rPh>
    <rPh sb="6" eb="8">
      <t>ニア</t>
    </rPh>
    <rPh sb="9" eb="11">
      <t>ウンパン</t>
    </rPh>
    <rPh sb="11" eb="12">
      <t>ヒ</t>
    </rPh>
    <phoneticPr fontId="3"/>
  </si>
  <si>
    <t>1000番不燃クロス</t>
    <rPh sb="4" eb="5">
      <t>バン</t>
    </rPh>
    <rPh sb="5" eb="7">
      <t>フネン</t>
    </rPh>
    <phoneticPr fontId="3"/>
  </si>
  <si>
    <t>家財移動費</t>
    <rPh sb="0" eb="2">
      <t>カザイ</t>
    </rPh>
    <rPh sb="2" eb="4">
      <t>イドウ</t>
    </rPh>
    <rPh sb="4" eb="5">
      <t>ヒ</t>
    </rPh>
    <phoneticPr fontId="3"/>
  </si>
  <si>
    <t>クリーニング</t>
    <phoneticPr fontId="3"/>
  </si>
  <si>
    <t>クローゼット折れ戸脱着含む</t>
    <rPh sb="6" eb="7">
      <t>オ</t>
    </rPh>
    <rPh sb="8" eb="9">
      <t>ド</t>
    </rPh>
    <rPh sb="9" eb="11">
      <t>ダッチャク</t>
    </rPh>
    <rPh sb="11" eb="12">
      <t>フク</t>
    </rPh>
    <phoneticPr fontId="3"/>
  </si>
  <si>
    <t>新規フローリング面</t>
    <rPh sb="0" eb="2">
      <t>シンキ</t>
    </rPh>
    <rPh sb="8" eb="9">
      <t>メン</t>
    </rPh>
    <phoneticPr fontId="3"/>
  </si>
  <si>
    <t>電気設備工事</t>
    <rPh sb="0" eb="2">
      <t>デンキ</t>
    </rPh>
    <rPh sb="2" eb="4">
      <t>セツビ</t>
    </rPh>
    <rPh sb="4" eb="6">
      <t>コウジ</t>
    </rPh>
    <phoneticPr fontId="3"/>
  </si>
  <si>
    <t>給排水設備工事</t>
    <rPh sb="0" eb="3">
      <t>キュウハイスイ</t>
    </rPh>
    <rPh sb="3" eb="5">
      <t>セツビ</t>
    </rPh>
    <rPh sb="5" eb="7">
      <t>コウジ</t>
    </rPh>
    <phoneticPr fontId="3"/>
  </si>
  <si>
    <t>住宅設備機器</t>
    <rPh sb="0" eb="2">
      <t>ジュウタク</t>
    </rPh>
    <rPh sb="2" eb="4">
      <t>セツビ</t>
    </rPh>
    <rPh sb="4" eb="6">
      <t>キキ</t>
    </rPh>
    <phoneticPr fontId="3"/>
  </si>
  <si>
    <t>PB解体撤去工事(２重張り)</t>
    <rPh sb="2" eb="4">
      <t>カイタイ</t>
    </rPh>
    <rPh sb="4" eb="6">
      <t>テッキョ</t>
    </rPh>
    <rPh sb="6" eb="8">
      <t>コウジ</t>
    </rPh>
    <rPh sb="10" eb="11">
      <t>ジュウ</t>
    </rPh>
    <rPh sb="11" eb="12">
      <t>バ</t>
    </rPh>
    <phoneticPr fontId="3"/>
  </si>
  <si>
    <t>PB解体撤去工事(１重張り)</t>
    <rPh sb="2" eb="4">
      <t>カイタイ</t>
    </rPh>
    <rPh sb="4" eb="6">
      <t>テッキョ</t>
    </rPh>
    <rPh sb="6" eb="8">
      <t>コウジ</t>
    </rPh>
    <rPh sb="10" eb="11">
      <t>ジュウ</t>
    </rPh>
    <rPh sb="11" eb="12">
      <t>バ</t>
    </rPh>
    <phoneticPr fontId="3"/>
  </si>
  <si>
    <t>解体部壁復旧工事</t>
    <rPh sb="0" eb="2">
      <t>カイタイ</t>
    </rPh>
    <rPh sb="2" eb="3">
      <t>ブ</t>
    </rPh>
    <rPh sb="3" eb="4">
      <t>カベ</t>
    </rPh>
    <rPh sb="4" eb="6">
      <t>フッキュウ</t>
    </rPh>
    <rPh sb="6" eb="8">
      <t>コウジ</t>
    </rPh>
    <phoneticPr fontId="3"/>
  </si>
  <si>
    <t>ＧＢ－Ｒ</t>
    <phoneticPr fontId="3"/>
  </si>
  <si>
    <t>ＧＢ－Ｈ</t>
    <phoneticPr fontId="3"/>
  </si>
  <si>
    <t>ＦＬからＨ５００　カッター入れ共</t>
    <rPh sb="13" eb="14">
      <t>イ</t>
    </rPh>
    <rPh sb="15" eb="16">
      <t>トモ</t>
    </rPh>
    <phoneticPr fontId="3"/>
  </si>
  <si>
    <t>副資材込み</t>
    <rPh sb="0" eb="1">
      <t>フク</t>
    </rPh>
    <rPh sb="1" eb="3">
      <t>シザイ</t>
    </rPh>
    <rPh sb="3" eb="4">
      <t>コ</t>
    </rPh>
    <phoneticPr fontId="3"/>
  </si>
  <si>
    <t>3*6　厚12.5㎜</t>
    <rPh sb="4" eb="5">
      <t>アツ</t>
    </rPh>
    <phoneticPr fontId="3"/>
  </si>
  <si>
    <t>3*6　厚9.5㎜</t>
    <rPh sb="4" eb="5">
      <t>アツ</t>
    </rPh>
    <phoneticPr fontId="3"/>
  </si>
  <si>
    <t>枚</t>
    <rPh sb="0" eb="1">
      <t>マイ</t>
    </rPh>
    <phoneticPr fontId="3"/>
  </si>
  <si>
    <t>撤去工事</t>
    <rPh sb="0" eb="2">
      <t>テッキョ</t>
    </rPh>
    <rPh sb="2" eb="4">
      <t>コウジ</t>
    </rPh>
    <phoneticPr fontId="3"/>
  </si>
  <si>
    <t>配線工事</t>
    <rPh sb="0" eb="2">
      <t>ハイセン</t>
    </rPh>
    <rPh sb="2" eb="4">
      <t>コウジ</t>
    </rPh>
    <phoneticPr fontId="3"/>
  </si>
  <si>
    <t>配管工事</t>
    <rPh sb="0" eb="2">
      <t>ハイカン</t>
    </rPh>
    <rPh sb="2" eb="4">
      <t>コウジ</t>
    </rPh>
    <phoneticPr fontId="3"/>
  </si>
  <si>
    <t>設置工事</t>
    <rPh sb="0" eb="2">
      <t>セッチ</t>
    </rPh>
    <rPh sb="2" eb="4">
      <t>コウジ</t>
    </rPh>
    <phoneticPr fontId="3"/>
  </si>
  <si>
    <t>雑材消耗品費</t>
    <rPh sb="0" eb="2">
      <t>ザツザイ</t>
    </rPh>
    <rPh sb="2" eb="4">
      <t>ショウモウ</t>
    </rPh>
    <rPh sb="4" eb="5">
      <t>ヒン</t>
    </rPh>
    <rPh sb="5" eb="6">
      <t>ヒ</t>
    </rPh>
    <phoneticPr fontId="3"/>
  </si>
  <si>
    <t>既設配線撤去</t>
    <rPh sb="0" eb="2">
      <t>キセツ</t>
    </rPh>
    <rPh sb="2" eb="4">
      <t>ハイセン</t>
    </rPh>
    <rPh sb="4" eb="6">
      <t>テッキョ</t>
    </rPh>
    <phoneticPr fontId="3"/>
  </si>
  <si>
    <t>ＩＨ・電気温水器用電源移設</t>
    <rPh sb="3" eb="5">
      <t>デンキ</t>
    </rPh>
    <rPh sb="5" eb="9">
      <t>オンスイキヨウ</t>
    </rPh>
    <rPh sb="9" eb="11">
      <t>デンゲン</t>
    </rPh>
    <rPh sb="11" eb="13">
      <t>イセツ</t>
    </rPh>
    <phoneticPr fontId="3"/>
  </si>
  <si>
    <t>レンジフードダクト配管</t>
    <rPh sb="9" eb="11">
      <t>ハイカン</t>
    </rPh>
    <phoneticPr fontId="3"/>
  </si>
  <si>
    <t>キッチン接続</t>
    <rPh sb="4" eb="6">
      <t>セツゾク</t>
    </rPh>
    <phoneticPr fontId="3"/>
  </si>
  <si>
    <t>既設便器脱着工事</t>
    <rPh sb="0" eb="2">
      <t>キセツ</t>
    </rPh>
    <rPh sb="2" eb="4">
      <t>ベンキ</t>
    </rPh>
    <rPh sb="4" eb="6">
      <t>ダッチャク</t>
    </rPh>
    <rPh sb="6" eb="8">
      <t>コウジ</t>
    </rPh>
    <phoneticPr fontId="3"/>
  </si>
  <si>
    <t>仝上</t>
    <rPh sb="0" eb="2">
      <t>ドウジョウ</t>
    </rPh>
    <phoneticPr fontId="3"/>
  </si>
  <si>
    <t>ミニキッチン解体撤去</t>
    <rPh sb="6" eb="8">
      <t>カイタイ</t>
    </rPh>
    <rPh sb="8" eb="10">
      <t>テッキョ</t>
    </rPh>
    <phoneticPr fontId="3"/>
  </si>
  <si>
    <t>キッチン組立費</t>
    <rPh sb="4" eb="6">
      <t>クミタテ</t>
    </rPh>
    <rPh sb="6" eb="7">
      <t>ヒ</t>
    </rPh>
    <phoneticPr fontId="3"/>
  </si>
  <si>
    <t>キッチン運搬・搬入費</t>
    <rPh sb="4" eb="6">
      <t>ウンパン</t>
    </rPh>
    <rPh sb="7" eb="9">
      <t>ハンニュウ</t>
    </rPh>
    <rPh sb="9" eb="10">
      <t>ヒ</t>
    </rPh>
    <phoneticPr fontId="3"/>
  </si>
  <si>
    <t>既設キッチン配管撤去</t>
    <rPh sb="0" eb="2">
      <t>キセツ</t>
    </rPh>
    <rPh sb="6" eb="8">
      <t>ハイカン</t>
    </rPh>
    <rPh sb="8" eb="10">
      <t>テッキョ</t>
    </rPh>
    <phoneticPr fontId="3"/>
  </si>
  <si>
    <t>給水配管移設</t>
    <rPh sb="0" eb="2">
      <t>キュウスイ</t>
    </rPh>
    <rPh sb="2" eb="4">
      <t>ハイカン</t>
    </rPh>
    <rPh sb="4" eb="6">
      <t>イセツ</t>
    </rPh>
    <phoneticPr fontId="3"/>
  </si>
  <si>
    <t>排水配管移設</t>
    <rPh sb="0" eb="2">
      <t>ハイスイ</t>
    </rPh>
    <rPh sb="2" eb="4">
      <t>ハイカン</t>
    </rPh>
    <rPh sb="4" eb="6">
      <t>イセツ</t>
    </rPh>
    <phoneticPr fontId="3"/>
  </si>
  <si>
    <t>キッチン接続　電気温水器取付</t>
    <rPh sb="4" eb="6">
      <t>セツゾク</t>
    </rPh>
    <rPh sb="7" eb="9">
      <t>デンキ</t>
    </rPh>
    <rPh sb="9" eb="12">
      <t>オンスイキ</t>
    </rPh>
    <rPh sb="12" eb="14">
      <t>トリツケ</t>
    </rPh>
    <phoneticPr fontId="3"/>
  </si>
  <si>
    <t>基</t>
    <rPh sb="0" eb="1">
      <t>キ</t>
    </rPh>
    <phoneticPr fontId="3"/>
  </si>
  <si>
    <t>【キッチン】</t>
    <phoneticPr fontId="3"/>
  </si>
  <si>
    <t>Panasonic 天井換気扇</t>
    <rPh sb="10" eb="12">
      <t>テンジョウ</t>
    </rPh>
    <rPh sb="12" eb="15">
      <t>カンキセン</t>
    </rPh>
    <phoneticPr fontId="3"/>
  </si>
  <si>
    <t>LIXIL　ミニキッチン</t>
    <phoneticPr fontId="3"/>
  </si>
  <si>
    <t>左シンクフルユニット
Ｗ1050*Ｄ500*Ｈ1900　100ＶＩＨ</t>
    <rPh sb="0" eb="1">
      <t>ヒダリ</t>
    </rPh>
    <phoneticPr fontId="3"/>
  </si>
  <si>
    <t>【電気温水器】</t>
    <rPh sb="1" eb="3">
      <t>デンキ</t>
    </rPh>
    <rPh sb="3" eb="6">
      <t>オンスイキ</t>
    </rPh>
    <phoneticPr fontId="3"/>
  </si>
  <si>
    <t>日本イトミック　電気温水器</t>
    <rPh sb="0" eb="2">
      <t>ニホン</t>
    </rPh>
    <rPh sb="8" eb="10">
      <t>デンキ</t>
    </rPh>
    <rPh sb="10" eb="13">
      <t>オンスイキ</t>
    </rPh>
    <phoneticPr fontId="3"/>
  </si>
  <si>
    <t>FY-17C8</t>
    <phoneticPr fontId="3"/>
  </si>
  <si>
    <t>DMK10LEWE1G100L
※上部幕板既存再利用</t>
    <rPh sb="17" eb="19">
      <t>ジョウブ</t>
    </rPh>
    <rPh sb="19" eb="21">
      <t>マクイタ</t>
    </rPh>
    <rPh sb="21" eb="23">
      <t>キゾン</t>
    </rPh>
    <rPh sb="23" eb="26">
      <t>サイリヨウ</t>
    </rPh>
    <phoneticPr fontId="3"/>
  </si>
  <si>
    <t>ESN12ARN111E0
12L右配管</t>
    <rPh sb="17" eb="18">
      <t>ミギ</t>
    </rPh>
    <rPh sb="18" eb="20">
      <t>ハイカン</t>
    </rPh>
    <phoneticPr fontId="3"/>
  </si>
  <si>
    <t>膨張水処理部材</t>
    <rPh sb="0" eb="2">
      <t>ボウチョウ</t>
    </rPh>
    <rPh sb="2" eb="3">
      <t>スイ</t>
    </rPh>
    <rPh sb="3" eb="5">
      <t>ショリ</t>
    </rPh>
    <rPh sb="5" eb="7">
      <t>ブザイ</t>
    </rPh>
    <phoneticPr fontId="3"/>
  </si>
  <si>
    <t>BCH-2M</t>
    <phoneticPr fontId="3"/>
  </si>
  <si>
    <t>逃し銅管</t>
    <rPh sb="0" eb="1">
      <t>ニガ</t>
    </rPh>
    <rPh sb="2" eb="4">
      <t>ドウカン</t>
    </rPh>
    <phoneticPr fontId="3"/>
  </si>
  <si>
    <t>塩ビチーズ</t>
    <rPh sb="0" eb="1">
      <t>エン</t>
    </rPh>
    <phoneticPr fontId="3"/>
  </si>
  <si>
    <t>【トイレ】</t>
    <phoneticPr fontId="3"/>
  </si>
  <si>
    <t>パッキン</t>
    <phoneticPr fontId="3"/>
  </si>
  <si>
    <t>密結タンク取付ボルト</t>
    <rPh sb="0" eb="1">
      <t>ミツ</t>
    </rPh>
    <rPh sb="1" eb="2">
      <t>ケツ</t>
    </rPh>
    <rPh sb="5" eb="7">
      <t>トリツケ</t>
    </rPh>
    <phoneticPr fontId="3"/>
  </si>
  <si>
    <t>接続パッキン</t>
    <rPh sb="0" eb="2">
      <t>セツゾク</t>
    </rPh>
    <phoneticPr fontId="3"/>
  </si>
  <si>
    <t>40*20</t>
    <phoneticPr fontId="3"/>
  </si>
  <si>
    <t>TH91540E</t>
    <phoneticPr fontId="3"/>
  </si>
  <si>
    <t>TS516DS</t>
    <phoneticPr fontId="3"/>
  </si>
  <si>
    <t>YTR75R</t>
    <phoneticPr fontId="3"/>
  </si>
  <si>
    <t>個</t>
    <rPh sb="0" eb="1">
      <t>コ</t>
    </rPh>
    <phoneticPr fontId="3"/>
  </si>
  <si>
    <t>SET</t>
    <phoneticPr fontId="3"/>
  </si>
  <si>
    <t>住宅設備機器工事</t>
    <rPh sb="0" eb="2">
      <t>ジュウタク</t>
    </rPh>
    <rPh sb="2" eb="4">
      <t>セツビ</t>
    </rPh>
    <rPh sb="4" eb="6">
      <t>キキ</t>
    </rPh>
    <rPh sb="6" eb="8">
      <t>コウジ</t>
    </rPh>
    <phoneticPr fontId="3"/>
  </si>
  <si>
    <t>PB解体撤去工事(界壁２重張り)</t>
    <rPh sb="2" eb="4">
      <t>カイタイ</t>
    </rPh>
    <rPh sb="4" eb="6">
      <t>テッキョ</t>
    </rPh>
    <rPh sb="6" eb="8">
      <t>コウジ</t>
    </rPh>
    <rPh sb="9" eb="11">
      <t>カイヘキ</t>
    </rPh>
    <rPh sb="12" eb="13">
      <t>ジュウ</t>
    </rPh>
    <rPh sb="13" eb="14">
      <t>バ</t>
    </rPh>
    <phoneticPr fontId="3"/>
  </si>
  <si>
    <t>既存クロス撤去及びパテ処理</t>
    <rPh sb="0" eb="2">
      <t>キゾン</t>
    </rPh>
    <rPh sb="5" eb="7">
      <t>テッキョ</t>
    </rPh>
    <rPh sb="7" eb="8">
      <t>オヨ</t>
    </rPh>
    <rPh sb="11" eb="13">
      <t>ショリ</t>
    </rPh>
    <phoneticPr fontId="3"/>
  </si>
  <si>
    <t>set</t>
    <phoneticPr fontId="3"/>
  </si>
  <si>
    <t>学校法人自治医科大学
医学部学生寮　寮室内装修繕工事</t>
    <rPh sb="0" eb="2">
      <t>ガッコウ</t>
    </rPh>
    <rPh sb="2" eb="4">
      <t>ホウジン</t>
    </rPh>
    <rPh sb="4" eb="6">
      <t>ジチ</t>
    </rPh>
    <rPh sb="6" eb="8">
      <t>イカ</t>
    </rPh>
    <rPh sb="8" eb="10">
      <t>ダイガク</t>
    </rPh>
    <rPh sb="11" eb="13">
      <t>イガク</t>
    </rPh>
    <rPh sb="13" eb="14">
      <t>ブ</t>
    </rPh>
    <rPh sb="14" eb="17">
      <t>ガクセイリョウ</t>
    </rPh>
    <rPh sb="18" eb="20">
      <t>リョウシツ</t>
    </rPh>
    <rPh sb="20" eb="22">
      <t>ナイソウ</t>
    </rPh>
    <rPh sb="22" eb="24">
      <t>シュウゼン</t>
    </rPh>
    <rPh sb="24" eb="26">
      <t>コウジ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</si>
</sst>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#,##0_ ;[Red]\-#,##0\ "/>
    <numFmt numFmtId="177" formatCode="0.0_ ;[Red]\-0.0\ "/>
    <numFmt numFmtId="178" formatCode="#,##0_ "/>
    <numFmt numFmtId="179" formatCode=";;;"/>
  </numFmts>
  <fonts count="15" x14ac:knownFonts="1">
    <font>
      <sz val="10"/>
      <name val="ＭＳ 明朝"/>
      <family val="1"/>
      <charset val="128"/>
    </font>
    <font>
      <sz val="11"/>
      <name val="ＭＳ Ｐゴシック"/>
      <family val="3"/>
      <charset val="128"/>
    </font>
    <font>
      <sz val="11"/>
      <name val="Arial"/>
      <family val="2"/>
    </font>
    <font>
      <sz val="10"/>
      <name val="ＭＳ 明朝"/>
      <family val="1"/>
      <charset val="128"/>
    </font>
    <font>
      <sz val="6"/>
      <name val="ＭＳ Ｐゴシック"/>
      <family val="3"/>
      <charset val="128"/>
    </font>
    <font>
      <b/>
      <sz val="16"/>
      <name val="ＭＳ 明朝"/>
      <family val="1"/>
      <charset val="128"/>
    </font>
    <font>
      <sz val="10.55"/>
      <name val="ＭＳ 明朝"/>
      <family val="1"/>
      <charset val="128"/>
    </font>
    <font>
      <sz val="9"/>
      <name val="ＭＳ 明朝"/>
      <family val="1"/>
      <charset val="128"/>
    </font>
    <font>
      <sz val="8"/>
      <name val="ＭＳ 明朝"/>
      <family val="1"/>
      <charset val="128"/>
    </font>
    <font>
      <sz val="9"/>
      <color rgb="FF0033CC"/>
      <name val="ＭＳ 明朝"/>
      <family val="1"/>
      <charset val="128"/>
    </font>
    <font>
      <sz val="9"/>
      <color rgb="FFFF0000"/>
      <name val="ＭＳ 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9"/>
      <color rgb="FF00B050"/>
      <name val="ＭＳ 明朝"/>
      <family val="1"/>
      <charset val="128"/>
    </font>
    <font>
      <b/>
      <sz val="12"/>
      <name val="ＭＳ 明朝"/>
      <family val="1"/>
      <charset val="128"/>
    </font>
    <font>
      <b/>
      <sz val="13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0" fontId="1" fillId="0" borderId="0"/>
    <xf numFmtId="0" fontId="11" fillId="0" borderId="0">
      <alignment vertical="center"/>
    </xf>
  </cellStyleXfs>
  <cellXfs count="159">
    <xf numFmtId="0" fontId="0" fillId="0" borderId="0" xfId="0"/>
    <xf numFmtId="0" fontId="6" fillId="0" borderId="1" xfId="0" applyFont="1" applyFill="1" applyBorder="1" applyAlignment="1" applyProtection="1">
      <alignment horizontal="centerContinuous" vertical="center"/>
    </xf>
    <xf numFmtId="0" fontId="6" fillId="0" borderId="2" xfId="0" applyFont="1" applyFill="1" applyBorder="1" applyAlignment="1" applyProtection="1">
      <alignment horizontal="centerContinuous" vertical="center"/>
    </xf>
    <xf numFmtId="0" fontId="6" fillId="0" borderId="3" xfId="0" applyFont="1" applyFill="1" applyBorder="1" applyAlignment="1" applyProtection="1">
      <alignment horizontal="centerContinuous" vertical="center"/>
    </xf>
    <xf numFmtId="0" fontId="3" fillId="0" borderId="0" xfId="0" applyFont="1" applyFill="1" applyBorder="1" applyProtection="1"/>
    <xf numFmtId="0" fontId="3" fillId="0" borderId="0" xfId="0" applyFont="1" applyAlignment="1">
      <alignment horizontal="centerContinuous"/>
    </xf>
    <xf numFmtId="0" fontId="5" fillId="0" borderId="0" xfId="0" applyFont="1" applyAlignment="1">
      <alignment horizontal="centerContinuous"/>
    </xf>
    <xf numFmtId="0" fontId="3" fillId="0" borderId="4" xfId="0" applyFont="1" applyFill="1" applyBorder="1" applyProtection="1"/>
    <xf numFmtId="0" fontId="0" fillId="0" borderId="0" xfId="0" applyAlignment="1">
      <alignment horizontal="centerContinuous"/>
    </xf>
    <xf numFmtId="176" fontId="3" fillId="0" borderId="0" xfId="0" applyNumberFormat="1" applyFont="1" applyFill="1" applyBorder="1" applyProtection="1"/>
    <xf numFmtId="0" fontId="0" fillId="0" borderId="12" xfId="0" applyFill="1" applyBorder="1" applyAlignment="1" applyProtection="1">
      <alignment horizontal="center"/>
    </xf>
    <xf numFmtId="0" fontId="0" fillId="0" borderId="24" xfId="0" applyFill="1" applyBorder="1" applyProtection="1"/>
    <xf numFmtId="0" fontId="0" fillId="0" borderId="14" xfId="0" applyFill="1" applyBorder="1" applyAlignment="1" applyProtection="1">
      <alignment wrapText="1"/>
    </xf>
    <xf numFmtId="0" fontId="6" fillId="0" borderId="2" xfId="0" applyNumberFormat="1" applyFont="1" applyFill="1" applyBorder="1" applyAlignment="1" applyProtection="1">
      <alignment horizontal="center" vertical="center"/>
    </xf>
    <xf numFmtId="0" fontId="3" fillId="0" borderId="25" xfId="0" applyFont="1" applyFill="1" applyBorder="1" applyAlignment="1" applyProtection="1">
      <alignment horizontal="center"/>
    </xf>
    <xf numFmtId="0" fontId="3" fillId="0" borderId="26" xfId="0" applyFont="1" applyFill="1" applyBorder="1" applyProtection="1"/>
    <xf numFmtId="0" fontId="0" fillId="0" borderId="21" xfId="0" applyFill="1" applyBorder="1" applyAlignment="1" applyProtection="1">
      <alignment horizontal="center"/>
    </xf>
    <xf numFmtId="176" fontId="3" fillId="0" borderId="4" xfId="0" applyNumberFormat="1" applyFont="1" applyFill="1" applyBorder="1" applyProtection="1"/>
    <xf numFmtId="176" fontId="3" fillId="0" borderId="6" xfId="0" applyNumberFormat="1" applyFont="1" applyFill="1" applyBorder="1" applyProtection="1"/>
    <xf numFmtId="0" fontId="6" fillId="0" borderId="5" xfId="0" applyNumberFormat="1" applyFont="1" applyFill="1" applyBorder="1" applyAlignment="1" applyProtection="1">
      <alignment horizontal="center" vertical="center"/>
    </xf>
    <xf numFmtId="177" fontId="3" fillId="0" borderId="10" xfId="1" applyNumberFormat="1" applyFont="1" applyFill="1" applyBorder="1" applyProtection="1"/>
    <xf numFmtId="177" fontId="3" fillId="0" borderId="0" xfId="0" applyNumberFormat="1" applyFont="1" applyFill="1" applyBorder="1" applyProtection="1"/>
    <xf numFmtId="177" fontId="3" fillId="0" borderId="23" xfId="1" applyNumberFormat="1" applyFont="1" applyFill="1" applyBorder="1" applyProtection="1"/>
    <xf numFmtId="0" fontId="7" fillId="0" borderId="27" xfId="0" applyFont="1" applyFill="1" applyBorder="1" applyAlignment="1" applyProtection="1">
      <alignment horizontal="left" wrapText="1"/>
    </xf>
    <xf numFmtId="0" fontId="7" fillId="0" borderId="13" xfId="0" applyFont="1" applyFill="1" applyBorder="1" applyAlignment="1" applyProtection="1"/>
    <xf numFmtId="0" fontId="0" fillId="0" borderId="11" xfId="0" applyFill="1" applyBorder="1" applyAlignment="1" applyProtection="1">
      <alignment horizontal="center"/>
    </xf>
    <xf numFmtId="176" fontId="3" fillId="0" borderId="8" xfId="0" applyNumberFormat="1" applyFont="1" applyFill="1" applyBorder="1" applyProtection="1"/>
    <xf numFmtId="0" fontId="3" fillId="0" borderId="9" xfId="0" applyFont="1" applyFill="1" applyBorder="1" applyProtection="1"/>
    <xf numFmtId="0" fontId="3" fillId="0" borderId="0" xfId="0" applyFont="1" applyFill="1"/>
    <xf numFmtId="0" fontId="0" fillId="0" borderId="4" xfId="0" applyFont="1" applyFill="1" applyBorder="1" applyAlignment="1" applyProtection="1">
      <alignment wrapText="1"/>
    </xf>
    <xf numFmtId="0" fontId="7" fillId="0" borderId="0" xfId="0" applyFont="1" applyFill="1"/>
    <xf numFmtId="0" fontId="3" fillId="0" borderId="6" xfId="0" applyFont="1" applyFill="1" applyBorder="1" applyProtection="1"/>
    <xf numFmtId="0" fontId="0" fillId="0" borderId="0" xfId="0" applyFill="1"/>
    <xf numFmtId="38" fontId="7" fillId="0" borderId="0" xfId="1" applyFont="1" applyFill="1"/>
    <xf numFmtId="38" fontId="0" fillId="0" borderId="0" xfId="1" applyFont="1" applyFill="1"/>
    <xf numFmtId="0" fontId="0" fillId="0" borderId="0" xfId="0" applyFont="1" applyFill="1"/>
    <xf numFmtId="38" fontId="3" fillId="0" borderId="0" xfId="1" applyFont="1" applyFill="1"/>
    <xf numFmtId="178" fontId="7" fillId="0" borderId="0" xfId="0" applyNumberFormat="1" applyFont="1" applyFill="1"/>
    <xf numFmtId="0" fontId="5" fillId="0" borderId="0" xfId="0" applyFont="1" applyAlignment="1">
      <alignment horizontal="centerContinuous" wrapText="1"/>
    </xf>
    <xf numFmtId="0" fontId="3" fillId="0" borderId="10" xfId="0" applyFont="1" applyFill="1" applyBorder="1" applyProtection="1"/>
    <xf numFmtId="0" fontId="0" fillId="0" borderId="15" xfId="0" applyFill="1" applyBorder="1" applyProtection="1"/>
    <xf numFmtId="0" fontId="0" fillId="0" borderId="24" xfId="0" applyFill="1" applyBorder="1" applyAlignment="1" applyProtection="1">
      <alignment wrapText="1"/>
    </xf>
    <xf numFmtId="179" fontId="3" fillId="0" borderId="20" xfId="0" applyNumberFormat="1" applyFont="1" applyFill="1" applyBorder="1" applyProtection="1"/>
    <xf numFmtId="0" fontId="0" fillId="0" borderId="0" xfId="0" applyFont="1" applyFill="1" applyBorder="1" applyProtection="1"/>
    <xf numFmtId="0" fontId="0" fillId="0" borderId="14" xfId="0" applyFont="1" applyFill="1" applyBorder="1" applyAlignment="1" applyProtection="1">
      <alignment horizontal="center"/>
    </xf>
    <xf numFmtId="0" fontId="0" fillId="0" borderId="28" xfId="0" applyFill="1" applyBorder="1" applyAlignment="1" applyProtection="1">
      <alignment horizontal="center"/>
    </xf>
    <xf numFmtId="177" fontId="3" fillId="0" borderId="20" xfId="1" applyNumberFormat="1" applyFont="1" applyFill="1" applyBorder="1" applyProtection="1"/>
    <xf numFmtId="0" fontId="0" fillId="0" borderId="4" xfId="0" applyFont="1" applyFill="1" applyBorder="1" applyProtection="1"/>
    <xf numFmtId="0" fontId="3" fillId="0" borderId="20" xfId="0" applyFont="1" applyFill="1" applyBorder="1" applyAlignment="1" applyProtection="1">
      <alignment wrapText="1"/>
    </xf>
    <xf numFmtId="0" fontId="0" fillId="0" borderId="0" xfId="0" applyFont="1" applyFill="1" applyBorder="1" applyAlignment="1" applyProtection="1">
      <alignment wrapText="1"/>
    </xf>
    <xf numFmtId="0" fontId="0" fillId="0" borderId="4" xfId="0" applyFont="1" applyFill="1" applyBorder="1" applyAlignment="1" applyProtection="1">
      <alignment horizontal="left"/>
    </xf>
    <xf numFmtId="0" fontId="9" fillId="0" borderId="13" xfId="0" applyFont="1" applyFill="1" applyBorder="1" applyAlignment="1" applyProtection="1">
      <alignment horizontal="left" vertical="top"/>
    </xf>
    <xf numFmtId="0" fontId="9" fillId="0" borderId="17" xfId="0" applyFont="1" applyFill="1" applyBorder="1" applyAlignment="1" applyProtection="1">
      <alignment horizontal="left" vertical="top" wrapText="1"/>
    </xf>
    <xf numFmtId="176" fontId="0" fillId="0" borderId="20" xfId="0" applyNumberFormat="1" applyFont="1" applyFill="1" applyBorder="1" applyProtection="1"/>
    <xf numFmtId="0" fontId="7" fillId="0" borderId="24" xfId="0" applyFont="1" applyFill="1" applyBorder="1" applyAlignment="1" applyProtection="1">
      <alignment horizontal="center"/>
    </xf>
    <xf numFmtId="49" fontId="3" fillId="0" borderId="28" xfId="0" applyNumberFormat="1" applyFont="1" applyFill="1" applyBorder="1" applyAlignment="1" applyProtection="1">
      <alignment horizontal="center"/>
    </xf>
    <xf numFmtId="0" fontId="0" fillId="0" borderId="19" xfId="0" applyFill="1" applyBorder="1" applyAlignment="1" applyProtection="1">
      <alignment horizontal="center"/>
    </xf>
    <xf numFmtId="0" fontId="7" fillId="0" borderId="30" xfId="0" applyFont="1" applyFill="1" applyBorder="1" applyAlignment="1" applyProtection="1">
      <alignment horizontal="center"/>
    </xf>
    <xf numFmtId="0" fontId="7" fillId="0" borderId="31" xfId="0" applyFont="1" applyFill="1" applyBorder="1" applyAlignment="1" applyProtection="1"/>
    <xf numFmtId="0" fontId="7" fillId="0" borderId="32" xfId="0" applyFont="1" applyFill="1" applyBorder="1" applyAlignment="1" applyProtection="1">
      <alignment horizontal="left" wrapText="1"/>
    </xf>
    <xf numFmtId="38" fontId="3" fillId="0" borderId="0" xfId="1" applyFont="1" applyFill="1" applyAlignment="1">
      <alignment horizontal="center"/>
    </xf>
    <xf numFmtId="0" fontId="3" fillId="0" borderId="0" xfId="0" applyNumberFormat="1" applyFont="1" applyFill="1" applyAlignment="1">
      <alignment horizontal="center"/>
    </xf>
    <xf numFmtId="38" fontId="3" fillId="0" borderId="0" xfId="1" applyFont="1" applyFill="1" applyAlignment="1"/>
    <xf numFmtId="0" fontId="3" fillId="0" borderId="7" xfId="0" applyFont="1" applyFill="1" applyBorder="1" applyAlignment="1" applyProtection="1">
      <alignment horizontal="left"/>
    </xf>
    <xf numFmtId="0" fontId="3" fillId="0" borderId="4" xfId="0" applyFont="1" applyFill="1" applyBorder="1" applyAlignment="1" applyProtection="1">
      <alignment horizontal="left"/>
    </xf>
    <xf numFmtId="0" fontId="3" fillId="0" borderId="8" xfId="0" applyFont="1" applyFill="1" applyBorder="1" applyAlignment="1" applyProtection="1">
      <alignment horizontal="left"/>
    </xf>
    <xf numFmtId="0" fontId="3" fillId="0" borderId="14" xfId="0" applyFont="1" applyFill="1" applyBorder="1" applyAlignment="1" applyProtection="1">
      <alignment horizontal="center"/>
    </xf>
    <xf numFmtId="176" fontId="3" fillId="0" borderId="7" xfId="0" applyNumberFormat="1" applyFont="1" applyFill="1" applyBorder="1" applyProtection="1"/>
    <xf numFmtId="0" fontId="7" fillId="0" borderId="9" xfId="0" applyFont="1" applyFill="1" applyBorder="1" applyAlignment="1" applyProtection="1">
      <alignment horizontal="center"/>
    </xf>
    <xf numFmtId="0" fontId="7" fillId="0" borderId="4" xfId="0" applyFont="1" applyFill="1" applyBorder="1" applyAlignment="1" applyProtection="1">
      <alignment horizontal="center"/>
    </xf>
    <xf numFmtId="0" fontId="7" fillId="0" borderId="8" xfId="0" applyFont="1" applyFill="1" applyBorder="1" applyAlignment="1" applyProtection="1">
      <alignment horizontal="center"/>
    </xf>
    <xf numFmtId="0" fontId="7" fillId="0" borderId="16" xfId="0" applyFont="1" applyFill="1" applyBorder="1" applyAlignment="1" applyProtection="1">
      <alignment horizontal="left"/>
    </xf>
    <xf numFmtId="176" fontId="3" fillId="0" borderId="10" xfId="0" applyNumberFormat="1" applyFont="1" applyFill="1" applyBorder="1" applyProtection="1"/>
    <xf numFmtId="0" fontId="7" fillId="0" borderId="22" xfId="0" applyFont="1" applyFill="1" applyBorder="1" applyAlignment="1" applyProtection="1">
      <alignment horizontal="center"/>
    </xf>
    <xf numFmtId="0" fontId="7" fillId="0" borderId="13" xfId="0" applyFont="1" applyFill="1" applyBorder="1" applyAlignment="1" applyProtection="1">
      <alignment horizontal="center"/>
    </xf>
    <xf numFmtId="0" fontId="7" fillId="0" borderId="15" xfId="0" applyFont="1" applyFill="1" applyBorder="1" applyAlignment="1" applyProtection="1">
      <alignment horizontal="center"/>
    </xf>
    <xf numFmtId="0" fontId="0" fillId="0" borderId="14" xfId="0" applyFill="1" applyBorder="1" applyProtection="1"/>
    <xf numFmtId="0" fontId="0" fillId="0" borderId="11" xfId="0" applyFill="1" applyBorder="1" applyProtection="1"/>
    <xf numFmtId="0" fontId="0" fillId="0" borderId="14" xfId="0" applyFill="1" applyBorder="1" applyAlignment="1" applyProtection="1">
      <alignment horizontal="center"/>
    </xf>
    <xf numFmtId="49" fontId="3" fillId="0" borderId="12" xfId="0" applyNumberFormat="1" applyFont="1" applyFill="1" applyBorder="1" applyAlignment="1" applyProtection="1">
      <alignment horizontal="center"/>
    </xf>
    <xf numFmtId="49" fontId="0" fillId="0" borderId="12" xfId="0" applyNumberFormat="1" applyFill="1" applyBorder="1" applyAlignment="1" applyProtection="1">
      <alignment horizontal="center"/>
    </xf>
    <xf numFmtId="49" fontId="3" fillId="0" borderId="19" xfId="0" applyNumberFormat="1" applyFont="1" applyFill="1" applyBorder="1" applyAlignment="1" applyProtection="1">
      <alignment horizontal="center"/>
    </xf>
    <xf numFmtId="0" fontId="0" fillId="0" borderId="11" xfId="0" applyFill="1" applyBorder="1" applyAlignment="1" applyProtection="1">
      <alignment wrapText="1"/>
    </xf>
    <xf numFmtId="0" fontId="7" fillId="0" borderId="7" xfId="0" applyFont="1" applyFill="1" applyBorder="1" applyAlignment="1" applyProtection="1">
      <alignment horizontal="center"/>
    </xf>
    <xf numFmtId="176" fontId="3" fillId="0" borderId="20" xfId="0" applyNumberFormat="1" applyFont="1" applyFill="1" applyBorder="1" applyProtection="1"/>
    <xf numFmtId="177" fontId="3" fillId="0" borderId="6" xfId="1" applyNumberFormat="1" applyFont="1" applyFill="1" applyBorder="1" applyProtection="1"/>
    <xf numFmtId="0" fontId="0" fillId="0" borderId="6" xfId="0" applyFont="1" applyFill="1" applyBorder="1" applyAlignment="1" applyProtection="1">
      <alignment wrapText="1"/>
    </xf>
    <xf numFmtId="0" fontId="7" fillId="0" borderId="24" xfId="0" applyFont="1" applyFill="1" applyBorder="1" applyAlignment="1" applyProtection="1"/>
    <xf numFmtId="0" fontId="3" fillId="0" borderId="0" xfId="0" applyFont="1" applyFill="1"/>
    <xf numFmtId="0" fontId="7" fillId="0" borderId="0" xfId="0" applyFont="1" applyFill="1"/>
    <xf numFmtId="38" fontId="7" fillId="0" borderId="0" xfId="1" applyFont="1" applyFill="1"/>
    <xf numFmtId="0" fontId="0" fillId="0" borderId="0" xfId="0" applyFont="1" applyFill="1"/>
    <xf numFmtId="38" fontId="3" fillId="0" borderId="0" xfId="1" applyFont="1" applyFill="1"/>
    <xf numFmtId="178" fontId="7" fillId="0" borderId="0" xfId="0" applyNumberFormat="1" applyFont="1" applyFill="1"/>
    <xf numFmtId="0" fontId="0" fillId="0" borderId="13" xfId="0" applyFill="1" applyBorder="1" applyProtection="1"/>
    <xf numFmtId="0" fontId="0" fillId="0" borderId="6" xfId="0" applyFont="1" applyFill="1" applyBorder="1" applyProtection="1"/>
    <xf numFmtId="0" fontId="10" fillId="0" borderId="13" xfId="0" applyFont="1" applyFill="1" applyBorder="1" applyAlignment="1" applyProtection="1"/>
    <xf numFmtId="0" fontId="0" fillId="0" borderId="20" xfId="0" applyFont="1" applyFill="1" applyBorder="1" applyAlignment="1" applyProtection="1">
      <alignment wrapText="1"/>
    </xf>
    <xf numFmtId="0" fontId="7" fillId="0" borderId="15" xfId="0" applyFont="1" applyFill="1" applyBorder="1" applyAlignment="1" applyProtection="1">
      <alignment horizontal="left" wrapText="1"/>
    </xf>
    <xf numFmtId="0" fontId="3" fillId="0" borderId="0" xfId="0" applyFont="1" applyFill="1" applyBorder="1" applyAlignment="1" applyProtection="1">
      <alignment horizontal="center"/>
    </xf>
    <xf numFmtId="0" fontId="7" fillId="0" borderId="24" xfId="0" applyFont="1" applyFill="1" applyBorder="1" applyAlignment="1" applyProtection="1">
      <alignment horizontal="left" wrapText="1"/>
    </xf>
    <xf numFmtId="0" fontId="0" fillId="0" borderId="6" xfId="0" quotePrefix="1" applyFont="1" applyFill="1" applyBorder="1" applyAlignment="1" applyProtection="1">
      <alignment wrapText="1"/>
    </xf>
    <xf numFmtId="0" fontId="8" fillId="0" borderId="27" xfId="0" applyFont="1" applyFill="1" applyBorder="1" applyAlignment="1" applyProtection="1">
      <alignment horizontal="left" wrapText="1"/>
    </xf>
    <xf numFmtId="0" fontId="0" fillId="0" borderId="21" xfId="0" applyFill="1" applyBorder="1" applyAlignment="1" applyProtection="1">
      <alignment wrapText="1"/>
    </xf>
    <xf numFmtId="0" fontId="0" fillId="0" borderId="21" xfId="0" applyFill="1" applyBorder="1" applyProtection="1"/>
    <xf numFmtId="0" fontId="0" fillId="0" borderId="10" xfId="0" applyFont="1" applyFill="1" applyBorder="1" applyAlignment="1" applyProtection="1">
      <alignment wrapText="1"/>
    </xf>
    <xf numFmtId="0" fontId="8" fillId="0" borderId="18" xfId="0" applyFont="1" applyFill="1" applyBorder="1" applyAlignment="1" applyProtection="1">
      <alignment horizontal="left" wrapText="1"/>
    </xf>
    <xf numFmtId="0" fontId="7" fillId="0" borderId="27" xfId="0" applyFont="1" applyFill="1" applyBorder="1" applyAlignment="1" applyProtection="1">
      <alignment horizontal="left"/>
    </xf>
    <xf numFmtId="38" fontId="12" fillId="0" borderId="0" xfId="1" applyFont="1" applyFill="1"/>
    <xf numFmtId="0" fontId="7" fillId="0" borderId="17" xfId="0" applyFont="1" applyFill="1" applyBorder="1" applyAlignment="1" applyProtection="1">
      <alignment horizontal="left"/>
    </xf>
    <xf numFmtId="0" fontId="7" fillId="0" borderId="18" xfId="0" applyFont="1" applyFill="1" applyBorder="1" applyAlignment="1" applyProtection="1">
      <alignment horizontal="left"/>
    </xf>
    <xf numFmtId="0" fontId="14" fillId="0" borderId="0" xfId="0" applyFont="1" applyAlignment="1">
      <alignment horizontal="centerContinuous"/>
    </xf>
    <xf numFmtId="0" fontId="0" fillId="0" borderId="12" xfId="0" applyFill="1" applyBorder="1" applyAlignment="1" applyProtection="1">
      <alignment horizontal="left"/>
    </xf>
    <xf numFmtId="49" fontId="0" fillId="0" borderId="12" xfId="0" applyNumberFormat="1" applyFont="1" applyFill="1" applyBorder="1" applyAlignment="1" applyProtection="1">
      <alignment horizontal="center"/>
    </xf>
    <xf numFmtId="176" fontId="0" fillId="0" borderId="6" xfId="0" applyNumberFormat="1" applyFont="1" applyFill="1" applyBorder="1" applyProtection="1"/>
    <xf numFmtId="0" fontId="0" fillId="0" borderId="7" xfId="0" applyFont="1" applyFill="1" applyBorder="1" applyProtection="1"/>
    <xf numFmtId="0" fontId="0" fillId="0" borderId="7" xfId="0" applyFont="1" applyFill="1" applyBorder="1" applyAlignment="1" applyProtection="1">
      <alignment horizontal="left"/>
    </xf>
    <xf numFmtId="0" fontId="7" fillId="0" borderId="13" xfId="0" applyFont="1" applyFill="1" applyBorder="1" applyAlignment="1" applyProtection="1">
      <alignment wrapText="1"/>
    </xf>
    <xf numFmtId="0" fontId="7" fillId="0" borderId="13" xfId="0" applyFont="1" applyFill="1" applyBorder="1" applyAlignment="1" applyProtection="1">
      <alignment horizontal="left" wrapText="1"/>
    </xf>
    <xf numFmtId="0" fontId="7" fillId="0" borderId="17" xfId="0" applyFont="1" applyFill="1" applyBorder="1" applyAlignment="1" applyProtection="1">
      <alignment horizontal="left" wrapText="1"/>
    </xf>
    <xf numFmtId="176" fontId="3" fillId="0" borderId="0" xfId="0" applyNumberFormat="1" applyFont="1" applyFill="1"/>
    <xf numFmtId="176" fontId="0" fillId="0" borderId="7" xfId="0" applyNumberFormat="1" applyFont="1" applyFill="1" applyBorder="1" applyProtection="1"/>
    <xf numFmtId="0" fontId="6" fillId="0" borderId="2" xfId="0" applyFont="1" applyFill="1" applyBorder="1" applyAlignment="1" applyProtection="1">
      <alignment horizontal="center" vertical="center"/>
    </xf>
    <xf numFmtId="0" fontId="8" fillId="0" borderId="17" xfId="0" applyFont="1" applyFill="1" applyBorder="1" applyAlignment="1" applyProtection="1">
      <alignment horizontal="left" wrapText="1"/>
    </xf>
    <xf numFmtId="0" fontId="7" fillId="0" borderId="13" xfId="0" applyFont="1" applyFill="1" applyBorder="1" applyAlignment="1" applyProtection="1">
      <alignment horizontal="left"/>
    </xf>
    <xf numFmtId="0" fontId="0" fillId="0" borderId="20" xfId="0" applyNumberFormat="1" applyFont="1" applyFill="1" applyBorder="1" applyProtection="1"/>
    <xf numFmtId="0" fontId="8" fillId="0" borderId="17" xfId="0" applyFont="1" applyFill="1" applyBorder="1" applyAlignment="1" applyProtection="1">
      <alignment horizontal="left" wrapText="1"/>
    </xf>
    <xf numFmtId="0" fontId="0" fillId="0" borderId="33" xfId="0" applyFill="1" applyBorder="1" applyAlignment="1" applyProtection="1">
      <alignment horizontal="center"/>
    </xf>
    <xf numFmtId="0" fontId="3" fillId="0" borderId="9" xfId="0" applyFont="1" applyFill="1" applyBorder="1" applyAlignment="1" applyProtection="1">
      <alignment horizontal="left"/>
    </xf>
    <xf numFmtId="0" fontId="0" fillId="0" borderId="22" xfId="0" applyFill="1" applyBorder="1" applyProtection="1"/>
    <xf numFmtId="0" fontId="3" fillId="0" borderId="34" xfId="0" applyFont="1" applyFill="1" applyBorder="1" applyAlignment="1" applyProtection="1">
      <alignment horizontal="center"/>
    </xf>
    <xf numFmtId="176" fontId="3" fillId="0" borderId="23" xfId="0" applyNumberFormat="1" applyFont="1" applyFill="1" applyBorder="1" applyProtection="1"/>
    <xf numFmtId="176" fontId="3" fillId="0" borderId="9" xfId="0" applyNumberFormat="1" applyFont="1" applyFill="1" applyBorder="1" applyProtection="1"/>
    <xf numFmtId="0" fontId="3" fillId="0" borderId="35" xfId="0" applyFont="1" applyFill="1" applyBorder="1" applyAlignment="1" applyProtection="1">
      <alignment horizontal="left"/>
    </xf>
    <xf numFmtId="0" fontId="0" fillId="0" borderId="36" xfId="0" applyFill="1" applyBorder="1" applyProtection="1"/>
    <xf numFmtId="176" fontId="3" fillId="0" borderId="35" xfId="0" applyNumberFormat="1" applyFont="1" applyFill="1" applyBorder="1" applyProtection="1"/>
    <xf numFmtId="0" fontId="0" fillId="0" borderId="9" xfId="0" applyFont="1" applyFill="1" applyBorder="1" applyAlignment="1" applyProtection="1">
      <alignment horizontal="left"/>
    </xf>
    <xf numFmtId="0" fontId="0" fillId="0" borderId="34" xfId="0" applyFill="1" applyBorder="1" applyAlignment="1" applyProtection="1">
      <alignment horizontal="center"/>
    </xf>
    <xf numFmtId="0" fontId="0" fillId="0" borderId="34" xfId="0" applyFill="1" applyBorder="1" applyAlignment="1" applyProtection="1">
      <alignment wrapText="1"/>
    </xf>
    <xf numFmtId="0" fontId="3" fillId="0" borderId="23" xfId="0" applyFont="1" applyFill="1" applyBorder="1" applyAlignment="1" applyProtection="1">
      <alignment wrapText="1"/>
    </xf>
    <xf numFmtId="0" fontId="7" fillId="0" borderId="22" xfId="0" applyFont="1" applyFill="1" applyBorder="1" applyAlignment="1" applyProtection="1">
      <alignment wrapText="1"/>
    </xf>
    <xf numFmtId="0" fontId="7" fillId="0" borderId="16" xfId="0" applyFont="1" applyFill="1" applyBorder="1" applyAlignment="1" applyProtection="1">
      <alignment horizontal="left" wrapText="1"/>
    </xf>
    <xf numFmtId="176" fontId="0" fillId="0" borderId="10" xfId="0" applyNumberFormat="1" applyFont="1" applyFill="1" applyBorder="1" applyProtection="1"/>
    <xf numFmtId="0" fontId="7" fillId="0" borderId="15" xfId="0" applyFont="1" applyFill="1" applyBorder="1" applyAlignment="1" applyProtection="1">
      <alignment wrapText="1"/>
    </xf>
    <xf numFmtId="0" fontId="7" fillId="0" borderId="18" xfId="0" applyFont="1" applyFill="1" applyBorder="1" applyAlignment="1" applyProtection="1">
      <alignment horizontal="left" wrapText="1"/>
    </xf>
    <xf numFmtId="0" fontId="0" fillId="0" borderId="23" xfId="0" applyFont="1" applyFill="1" applyBorder="1" applyAlignment="1" applyProtection="1">
      <alignment wrapText="1"/>
    </xf>
    <xf numFmtId="0" fontId="7" fillId="0" borderId="22" xfId="0" applyFont="1" applyFill="1" applyBorder="1" applyAlignment="1" applyProtection="1">
      <alignment horizontal="left" wrapText="1"/>
    </xf>
    <xf numFmtId="0" fontId="8" fillId="0" borderId="16" xfId="0" applyFont="1" applyFill="1" applyBorder="1" applyAlignment="1" applyProtection="1">
      <alignment horizontal="left" wrapText="1"/>
    </xf>
    <xf numFmtId="55" fontId="13" fillId="0" borderId="0" xfId="0" applyNumberFormat="1" applyFont="1" applyAlignment="1">
      <alignment horizontal="centerContinuous"/>
    </xf>
    <xf numFmtId="0" fontId="0" fillId="0" borderId="13" xfId="0" applyFont="1" applyFill="1" applyBorder="1" applyAlignment="1" applyProtection="1">
      <alignment horizontal="center"/>
    </xf>
    <xf numFmtId="0" fontId="0" fillId="0" borderId="13" xfId="0" applyFont="1" applyFill="1" applyBorder="1" applyAlignment="1" applyProtection="1">
      <alignment horizontal="left"/>
    </xf>
    <xf numFmtId="0" fontId="8" fillId="0" borderId="4" xfId="0" applyFont="1" applyFill="1" applyBorder="1" applyAlignment="1" applyProtection="1">
      <alignment horizontal="left" vertical="top" wrapText="1"/>
    </xf>
    <xf numFmtId="0" fontId="8" fillId="0" borderId="13" xfId="0" applyFont="1" applyFill="1" applyBorder="1" applyAlignment="1" applyProtection="1">
      <alignment horizontal="left" vertical="top" wrapText="1"/>
    </xf>
    <xf numFmtId="0" fontId="8" fillId="0" borderId="17" xfId="0" applyFont="1" applyFill="1" applyBorder="1" applyAlignment="1" applyProtection="1">
      <alignment horizontal="left" vertical="top" wrapText="1"/>
    </xf>
    <xf numFmtId="0" fontId="6" fillId="0" borderId="2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0" fontId="0" fillId="0" borderId="29" xfId="0" applyFill="1" applyBorder="1" applyAlignment="1">
      <alignment horizontal="center" vertical="center"/>
    </xf>
    <xf numFmtId="0" fontId="0" fillId="0" borderId="13" xfId="0" applyFont="1" applyFill="1" applyBorder="1" applyAlignment="1" applyProtection="1">
      <alignment horizontal="left" vertical="top" wrapText="1"/>
    </xf>
    <xf numFmtId="0" fontId="0" fillId="0" borderId="17" xfId="0" applyFont="1" applyFill="1" applyBorder="1" applyAlignment="1" applyProtection="1">
      <alignment horizontal="left" vertical="top" wrapText="1"/>
    </xf>
  </cellXfs>
  <cellStyles count="5">
    <cellStyle name="桁区切り" xfId="1" builtinId="6"/>
    <cellStyle name="桁区切り 2" xfId="2" xr:uid="{00000000-0005-0000-0000-000001000000}"/>
    <cellStyle name="標準" xfId="0" builtinId="0"/>
    <cellStyle name="標準 2" xfId="3" xr:uid="{00000000-0005-0000-0000-000003000000}"/>
    <cellStyle name="標準 3" xfId="4" xr:uid="{00000000-0005-0000-0000-000004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BCC0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C4"/>
  <sheetViews>
    <sheetView showGridLines="0" tabSelected="1" view="pageBreakPreview" zoomScale="115" zoomScaleNormal="75" zoomScaleSheetLayoutView="115" workbookViewId="0">
      <selection activeCell="B4" sqref="B4"/>
    </sheetView>
  </sheetViews>
  <sheetFormatPr defaultRowHeight="12" x14ac:dyDescent="0.15"/>
  <cols>
    <col min="1" max="1" width="10.7109375" customWidth="1"/>
    <col min="2" max="2" width="139.140625" customWidth="1"/>
    <col min="3" max="3" width="10.7109375" customWidth="1"/>
  </cols>
  <sheetData>
    <row r="1" spans="1:3" ht="143.25" customHeight="1" x14ac:dyDescent="0.2">
      <c r="A1" s="38" t="s">
        <v>118</v>
      </c>
      <c r="B1" s="5"/>
      <c r="C1" s="8"/>
    </row>
    <row r="2" spans="1:3" ht="140.25" customHeight="1" x14ac:dyDescent="0.2">
      <c r="A2" s="6"/>
      <c r="B2" s="5"/>
      <c r="C2" s="8"/>
    </row>
    <row r="3" spans="1:3" ht="160.5" customHeight="1" x14ac:dyDescent="0.15">
      <c r="A3" s="148">
        <v>45931</v>
      </c>
      <c r="B3" s="5"/>
      <c r="C3" s="8"/>
    </row>
    <row r="4" spans="1:3" ht="39" customHeight="1" x14ac:dyDescent="0.15">
      <c r="A4" s="111" t="s">
        <v>7</v>
      </c>
      <c r="B4" s="5"/>
      <c r="C4" s="8"/>
    </row>
  </sheetData>
  <phoneticPr fontId="2"/>
  <printOptions horizontalCentered="1"/>
  <pageMargins left="0.2" right="0.2" top="1.38" bottom="0.53" header="0.86614173228346458" footer="0.23622047244094491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X293"/>
  <sheetViews>
    <sheetView showGridLines="0" showZeros="0" view="pageBreakPreview" zoomScaleNormal="75" zoomScaleSheetLayoutView="100" workbookViewId="0">
      <selection activeCell="G203" sqref="G203:G206"/>
    </sheetView>
  </sheetViews>
  <sheetFormatPr defaultRowHeight="12" x14ac:dyDescent="0.15"/>
  <cols>
    <col min="1" max="1" width="5.7109375" style="14" customWidth="1"/>
    <col min="2" max="2" width="1.7109375" style="4" customWidth="1"/>
    <col min="3" max="3" width="30.5703125" style="4" customWidth="1"/>
    <col min="4" max="4" width="34.5703125" style="4" customWidth="1"/>
    <col min="5" max="5" width="10.5703125" style="21" customWidth="1"/>
    <col min="6" max="6" width="5.7109375" style="99" customWidth="1"/>
    <col min="7" max="7" width="14.5703125" style="9" customWidth="1"/>
    <col min="8" max="8" width="18.5703125" style="4" customWidth="1"/>
    <col min="9" max="9" width="1.7109375" style="99" customWidth="1"/>
    <col min="10" max="10" width="8.7109375" style="99" customWidth="1"/>
    <col min="11" max="11" width="20.7109375" style="15" customWidth="1"/>
    <col min="12" max="12" width="31.28515625" style="28" hidden="1" customWidth="1"/>
    <col min="13" max="13" width="31.28515625" style="28" customWidth="1"/>
    <col min="14" max="14" width="13.85546875" style="33" bestFit="1" customWidth="1"/>
    <col min="15" max="15" width="9.140625" style="30"/>
    <col min="16" max="16" width="12.7109375" style="33" bestFit="1" customWidth="1"/>
    <col min="17" max="17" width="9.140625" style="36"/>
    <col min="18" max="18" width="9.140625" style="28"/>
    <col min="19" max="19" width="9.140625" style="36"/>
    <col min="20" max="20" width="11.7109375" style="28" bestFit="1" customWidth="1"/>
    <col min="21" max="16384" width="9.140625" style="28"/>
  </cols>
  <sheetData>
    <row r="1" spans="1:19" ht="24" customHeight="1" x14ac:dyDescent="0.15">
      <c r="A1" s="1" t="s">
        <v>0</v>
      </c>
      <c r="B1" s="2"/>
      <c r="C1" s="3"/>
      <c r="D1" s="122" t="s">
        <v>6</v>
      </c>
      <c r="E1" s="13" t="s">
        <v>1</v>
      </c>
      <c r="F1" s="122" t="s">
        <v>2</v>
      </c>
      <c r="G1" s="19" t="s">
        <v>3</v>
      </c>
      <c r="H1" s="122" t="s">
        <v>4</v>
      </c>
      <c r="I1" s="154" t="s">
        <v>5</v>
      </c>
      <c r="J1" s="155"/>
      <c r="K1" s="156"/>
      <c r="N1" s="60"/>
      <c r="O1" s="61"/>
      <c r="P1" s="62"/>
      <c r="Q1" s="34"/>
      <c r="R1" s="32"/>
      <c r="S1" s="34"/>
    </row>
    <row r="2" spans="1:19" ht="24" customHeight="1" x14ac:dyDescent="0.15">
      <c r="A2" s="112" t="s">
        <v>24</v>
      </c>
      <c r="B2" s="64"/>
      <c r="C2" s="94"/>
      <c r="D2" s="27"/>
      <c r="E2" s="22"/>
      <c r="F2" s="66"/>
      <c r="G2" s="84"/>
      <c r="H2" s="67"/>
      <c r="I2" s="68"/>
      <c r="J2" s="73"/>
      <c r="K2" s="71"/>
    </row>
    <row r="3" spans="1:19" ht="24" customHeight="1" x14ac:dyDescent="0.15">
      <c r="A3" s="113" t="s">
        <v>8</v>
      </c>
      <c r="B3" s="64"/>
      <c r="C3" s="77" t="s">
        <v>27</v>
      </c>
      <c r="D3" s="31"/>
      <c r="E3" s="85">
        <v>1</v>
      </c>
      <c r="F3" s="78" t="s">
        <v>10</v>
      </c>
      <c r="G3" s="42"/>
      <c r="H3" s="67">
        <f>H26</f>
        <v>0</v>
      </c>
      <c r="I3" s="69"/>
      <c r="J3" s="74"/>
      <c r="K3" s="109"/>
    </row>
    <row r="4" spans="1:19" ht="24" customHeight="1" x14ac:dyDescent="0.15">
      <c r="A4" s="113" t="s">
        <v>25</v>
      </c>
      <c r="B4" s="63"/>
      <c r="C4" s="77" t="s">
        <v>28</v>
      </c>
      <c r="D4" s="31"/>
      <c r="E4" s="85">
        <v>1</v>
      </c>
      <c r="F4" s="78" t="s">
        <v>10</v>
      </c>
      <c r="G4" s="42"/>
      <c r="H4" s="67">
        <f>H69</f>
        <v>0</v>
      </c>
      <c r="I4" s="69"/>
      <c r="J4" s="74"/>
      <c r="K4" s="109"/>
    </row>
    <row r="5" spans="1:19" ht="24" customHeight="1" x14ac:dyDescent="0.15">
      <c r="A5" s="113" t="s">
        <v>26</v>
      </c>
      <c r="B5" s="63"/>
      <c r="C5" s="77" t="s">
        <v>29</v>
      </c>
      <c r="D5" s="31"/>
      <c r="E5" s="85">
        <v>1</v>
      </c>
      <c r="F5" s="78" t="s">
        <v>10</v>
      </c>
      <c r="G5" s="42"/>
      <c r="H5" s="67">
        <f>H167</f>
        <v>0</v>
      </c>
      <c r="I5" s="69"/>
      <c r="J5" s="74"/>
      <c r="K5" s="109"/>
    </row>
    <row r="6" spans="1:19" ht="24" customHeight="1" x14ac:dyDescent="0.15">
      <c r="A6" s="113"/>
      <c r="B6" s="63"/>
      <c r="C6" s="11"/>
      <c r="D6" s="31"/>
      <c r="E6" s="85"/>
      <c r="F6" s="78"/>
      <c r="G6" s="125" t="s">
        <v>17</v>
      </c>
      <c r="H6" s="67">
        <f>SUM(H3:H5)</f>
        <v>0</v>
      </c>
      <c r="I6" s="69"/>
      <c r="J6" s="74"/>
      <c r="K6" s="109"/>
    </row>
    <row r="7" spans="1:19" ht="24" customHeight="1" x14ac:dyDescent="0.15">
      <c r="A7" s="113"/>
      <c r="B7" s="63"/>
      <c r="C7" s="11"/>
      <c r="D7" s="31"/>
      <c r="E7" s="85"/>
      <c r="F7" s="78"/>
      <c r="G7" s="42"/>
      <c r="H7" s="67"/>
      <c r="I7" s="69"/>
      <c r="J7" s="74"/>
      <c r="K7" s="109"/>
      <c r="M7" s="120"/>
    </row>
    <row r="8" spans="1:19" ht="24" customHeight="1" x14ac:dyDescent="0.15">
      <c r="A8" s="10"/>
      <c r="B8" s="63"/>
      <c r="C8" s="11"/>
      <c r="D8" s="31"/>
      <c r="E8" s="85"/>
      <c r="F8" s="78"/>
      <c r="G8" s="84"/>
      <c r="H8" s="67"/>
      <c r="I8" s="69"/>
      <c r="J8" s="74"/>
      <c r="K8" s="109"/>
    </row>
    <row r="9" spans="1:19" ht="24" customHeight="1" x14ac:dyDescent="0.15">
      <c r="A9" s="113" t="s">
        <v>9</v>
      </c>
      <c r="B9" s="63"/>
      <c r="C9" s="11" t="s">
        <v>14</v>
      </c>
      <c r="D9" s="31"/>
      <c r="E9" s="85">
        <v>1</v>
      </c>
      <c r="F9" s="78" t="s">
        <v>10</v>
      </c>
      <c r="G9" s="42"/>
      <c r="H9" s="67"/>
      <c r="I9" s="69"/>
      <c r="J9" s="74"/>
      <c r="K9" s="109"/>
    </row>
    <row r="10" spans="1:19" ht="24" customHeight="1" x14ac:dyDescent="0.15">
      <c r="A10" s="113" t="s">
        <v>13</v>
      </c>
      <c r="B10" s="63"/>
      <c r="C10" s="11" t="s">
        <v>15</v>
      </c>
      <c r="D10" s="31"/>
      <c r="E10" s="85">
        <v>1</v>
      </c>
      <c r="F10" s="78" t="s">
        <v>10</v>
      </c>
      <c r="G10" s="42"/>
      <c r="H10" s="67"/>
      <c r="I10" s="69"/>
      <c r="J10" s="74"/>
      <c r="K10" s="109"/>
    </row>
    <row r="11" spans="1:19" ht="24" customHeight="1" x14ac:dyDescent="0.15">
      <c r="A11" s="10" t="s">
        <v>19</v>
      </c>
      <c r="B11" s="63"/>
      <c r="C11" s="77" t="s">
        <v>18</v>
      </c>
      <c r="D11" s="31"/>
      <c r="E11" s="85">
        <v>1</v>
      </c>
      <c r="F11" s="78" t="s">
        <v>10</v>
      </c>
      <c r="G11" s="42"/>
      <c r="H11" s="67"/>
      <c r="I11" s="69"/>
      <c r="J11" s="74"/>
      <c r="K11" s="109"/>
    </row>
    <row r="12" spans="1:19" ht="24" customHeight="1" x14ac:dyDescent="0.15">
      <c r="A12" s="10"/>
      <c r="B12" s="63"/>
      <c r="C12" s="77"/>
      <c r="D12" s="31"/>
      <c r="E12" s="85"/>
      <c r="F12" s="78"/>
      <c r="G12" s="125" t="s">
        <v>20</v>
      </c>
      <c r="H12" s="67">
        <f>SUM(H9:H11)+H6</f>
        <v>0</v>
      </c>
      <c r="I12" s="69"/>
      <c r="J12" s="74"/>
      <c r="K12" s="109"/>
    </row>
    <row r="13" spans="1:19" ht="24" customHeight="1" x14ac:dyDescent="0.15">
      <c r="A13" s="10"/>
      <c r="B13" s="63"/>
      <c r="C13" s="77"/>
      <c r="D13" s="31"/>
      <c r="E13" s="85"/>
      <c r="F13" s="78"/>
      <c r="G13" s="42"/>
      <c r="H13" s="67"/>
      <c r="I13" s="69"/>
      <c r="J13" s="74"/>
      <c r="K13" s="109"/>
    </row>
    <row r="14" spans="1:19" ht="24" customHeight="1" x14ac:dyDescent="0.15">
      <c r="A14" s="10"/>
      <c r="B14" s="63"/>
      <c r="C14" s="77"/>
      <c r="D14" s="31"/>
      <c r="E14" s="85"/>
      <c r="F14" s="78"/>
      <c r="G14" s="53"/>
      <c r="H14" s="67"/>
      <c r="I14" s="69"/>
      <c r="J14" s="74"/>
      <c r="K14" s="109"/>
    </row>
    <row r="15" spans="1:19" ht="24" customHeight="1" x14ac:dyDescent="0.15">
      <c r="A15" s="10"/>
      <c r="B15" s="63"/>
      <c r="C15" s="11"/>
      <c r="D15" s="31"/>
      <c r="E15" s="85"/>
      <c r="G15" s="53" t="s">
        <v>21</v>
      </c>
      <c r="H15" s="67">
        <f>H6+H12</f>
        <v>0</v>
      </c>
      <c r="I15" s="69"/>
      <c r="J15" s="74"/>
      <c r="K15" s="109"/>
    </row>
    <row r="16" spans="1:19" ht="24" customHeight="1" x14ac:dyDescent="0.15">
      <c r="A16" s="80"/>
      <c r="B16" s="63"/>
      <c r="C16" s="11"/>
      <c r="D16" s="31"/>
      <c r="E16" s="85"/>
      <c r="F16" s="78"/>
      <c r="G16" s="84"/>
      <c r="H16" s="67"/>
      <c r="I16" s="69"/>
      <c r="J16" s="74"/>
      <c r="K16" s="109"/>
    </row>
    <row r="17" spans="1:11" ht="24" customHeight="1" x14ac:dyDescent="0.15">
      <c r="A17" s="80"/>
      <c r="B17" s="63"/>
      <c r="C17" s="11"/>
      <c r="D17" s="31"/>
      <c r="E17" s="85"/>
      <c r="F17" s="78"/>
      <c r="G17" s="84"/>
      <c r="H17" s="67"/>
      <c r="I17" s="69"/>
      <c r="J17" s="74"/>
      <c r="K17" s="109"/>
    </row>
    <row r="18" spans="1:11" ht="24" customHeight="1" x14ac:dyDescent="0.15">
      <c r="A18" s="80"/>
      <c r="B18" s="63"/>
      <c r="C18" s="11"/>
      <c r="D18" s="31"/>
      <c r="E18" s="85"/>
      <c r="F18" s="78"/>
      <c r="G18" s="53" t="s">
        <v>22</v>
      </c>
      <c r="H18" s="67">
        <f>H20-H15</f>
        <v>0</v>
      </c>
      <c r="I18" s="69"/>
      <c r="J18" s="74"/>
      <c r="K18" s="109"/>
    </row>
    <row r="19" spans="1:11" ht="24" customHeight="1" x14ac:dyDescent="0.15">
      <c r="A19" s="80"/>
      <c r="B19" s="63"/>
      <c r="C19" s="11"/>
      <c r="D19" s="31"/>
      <c r="E19" s="85"/>
      <c r="F19" s="78"/>
      <c r="G19" s="84"/>
      <c r="H19" s="67"/>
      <c r="I19" s="69"/>
      <c r="J19" s="74"/>
      <c r="K19" s="109"/>
    </row>
    <row r="20" spans="1:11" ht="24" customHeight="1" x14ac:dyDescent="0.15">
      <c r="A20" s="79"/>
      <c r="B20" s="64"/>
      <c r="C20" s="94"/>
      <c r="D20" s="31"/>
      <c r="E20" s="85"/>
      <c r="F20" s="78"/>
      <c r="G20" s="53" t="s">
        <v>16</v>
      </c>
      <c r="H20" s="67">
        <f>H15*1.1</f>
        <v>0</v>
      </c>
      <c r="I20" s="69"/>
      <c r="J20" s="74"/>
      <c r="K20" s="109"/>
    </row>
    <row r="21" spans="1:11" ht="24" customHeight="1" x14ac:dyDescent="0.15">
      <c r="A21" s="81"/>
      <c r="B21" s="65"/>
      <c r="C21" s="40"/>
      <c r="D21" s="39"/>
      <c r="E21" s="20"/>
      <c r="F21" s="16"/>
      <c r="G21" s="72"/>
      <c r="H21" s="26"/>
      <c r="I21" s="70"/>
      <c r="J21" s="75"/>
      <c r="K21" s="110"/>
    </row>
    <row r="22" spans="1:11" ht="24" customHeight="1" x14ac:dyDescent="0.15">
      <c r="A22" s="127" t="s">
        <v>8</v>
      </c>
      <c r="B22" s="128"/>
      <c r="C22" s="129" t="s">
        <v>27</v>
      </c>
      <c r="D22" s="27"/>
      <c r="E22" s="22"/>
      <c r="F22" s="130"/>
      <c r="G22" s="131"/>
      <c r="H22" s="132"/>
      <c r="I22" s="68"/>
      <c r="J22" s="73"/>
      <c r="K22" s="71"/>
    </row>
    <row r="23" spans="1:11" ht="24" customHeight="1" x14ac:dyDescent="0.15">
      <c r="A23" s="113" t="s">
        <v>33</v>
      </c>
      <c r="B23" s="50"/>
      <c r="C23" s="94" t="s">
        <v>30</v>
      </c>
      <c r="D23" s="47"/>
      <c r="E23" s="85">
        <v>1</v>
      </c>
      <c r="F23" s="44" t="s">
        <v>10</v>
      </c>
      <c r="G23" s="84">
        <v>160000</v>
      </c>
      <c r="H23" s="67">
        <f>H37</f>
        <v>0</v>
      </c>
      <c r="I23" s="69"/>
      <c r="J23" s="149"/>
      <c r="K23" s="109"/>
    </row>
    <row r="24" spans="1:11" ht="24" customHeight="1" x14ac:dyDescent="0.15">
      <c r="A24" s="10">
        <v>2</v>
      </c>
      <c r="B24" s="116"/>
      <c r="C24" s="76" t="s">
        <v>31</v>
      </c>
      <c r="D24" s="47"/>
      <c r="E24" s="85">
        <v>1</v>
      </c>
      <c r="F24" s="78" t="s">
        <v>11</v>
      </c>
      <c r="G24" s="84">
        <v>880</v>
      </c>
      <c r="H24" s="67">
        <f>H53</f>
        <v>0</v>
      </c>
      <c r="I24" s="69"/>
      <c r="J24" s="157"/>
      <c r="K24" s="158"/>
    </row>
    <row r="25" spans="1:11" ht="24" customHeight="1" x14ac:dyDescent="0.15">
      <c r="A25" s="10"/>
      <c r="B25" s="116"/>
      <c r="C25" s="77"/>
      <c r="D25" s="43"/>
      <c r="E25" s="85"/>
      <c r="F25" s="78"/>
      <c r="G25" s="84"/>
      <c r="H25" s="67"/>
      <c r="I25" s="69"/>
      <c r="J25" s="149"/>
      <c r="K25" s="109"/>
    </row>
    <row r="26" spans="1:11" ht="24" customHeight="1" x14ac:dyDescent="0.15">
      <c r="A26" s="10"/>
      <c r="B26" s="63"/>
      <c r="C26" s="77"/>
      <c r="D26" s="95"/>
      <c r="E26" s="85"/>
      <c r="F26" s="78"/>
      <c r="G26" s="53" t="s">
        <v>34</v>
      </c>
      <c r="H26" s="67">
        <f>SUM(H23:H25)</f>
        <v>0</v>
      </c>
      <c r="I26" s="69"/>
      <c r="J26" s="150"/>
      <c r="K26" s="109"/>
    </row>
    <row r="27" spans="1:11" ht="24" customHeight="1" x14ac:dyDescent="0.15">
      <c r="A27" s="10"/>
      <c r="B27" s="63"/>
      <c r="C27" s="77"/>
      <c r="D27" s="95"/>
      <c r="E27" s="85"/>
      <c r="F27" s="78"/>
      <c r="G27" s="84"/>
      <c r="H27" s="67"/>
      <c r="I27" s="69"/>
      <c r="J27" s="149"/>
      <c r="K27" s="109"/>
    </row>
    <row r="28" spans="1:11" ht="24" customHeight="1" x14ac:dyDescent="0.15">
      <c r="A28" s="10">
        <v>1</v>
      </c>
      <c r="B28" s="63"/>
      <c r="C28" s="77" t="s">
        <v>30</v>
      </c>
      <c r="D28" s="95"/>
      <c r="E28" s="85"/>
      <c r="F28" s="78"/>
      <c r="G28" s="84"/>
      <c r="H28" s="67"/>
      <c r="I28" s="69"/>
      <c r="J28" s="149"/>
      <c r="K28" s="109"/>
    </row>
    <row r="29" spans="1:11" ht="24" customHeight="1" x14ac:dyDescent="0.15">
      <c r="A29" s="10"/>
      <c r="B29" s="63"/>
      <c r="C29" s="77" t="s">
        <v>35</v>
      </c>
      <c r="D29" s="95"/>
      <c r="E29" s="85">
        <v>13.2</v>
      </c>
      <c r="F29" s="78" t="s">
        <v>11</v>
      </c>
      <c r="G29" s="53"/>
      <c r="H29" s="67">
        <f>E29*G29</f>
        <v>0</v>
      </c>
      <c r="I29" s="69"/>
      <c r="J29" s="74"/>
      <c r="K29" s="109"/>
    </row>
    <row r="30" spans="1:11" ht="24" customHeight="1" x14ac:dyDescent="0.15">
      <c r="A30" s="10"/>
      <c r="B30" s="63"/>
      <c r="C30" s="77" t="s">
        <v>41</v>
      </c>
      <c r="D30" s="95"/>
      <c r="E30" s="85">
        <v>14</v>
      </c>
      <c r="F30" s="78" t="s">
        <v>46</v>
      </c>
      <c r="G30" s="84"/>
      <c r="H30" s="67">
        <f t="shared" ref="H30:H35" si="0">E30*G30</f>
        <v>0</v>
      </c>
      <c r="I30" s="69"/>
      <c r="J30" s="74"/>
      <c r="K30" s="109"/>
    </row>
    <row r="31" spans="1:11" ht="24" customHeight="1" x14ac:dyDescent="0.15">
      <c r="A31" s="10"/>
      <c r="B31" s="63"/>
      <c r="C31" s="77" t="s">
        <v>42</v>
      </c>
      <c r="D31" s="95"/>
      <c r="E31" s="85">
        <v>1</v>
      </c>
      <c r="F31" s="78" t="s">
        <v>10</v>
      </c>
      <c r="G31" s="84"/>
      <c r="H31" s="67">
        <f t="shared" si="0"/>
        <v>0</v>
      </c>
      <c r="I31" s="69"/>
      <c r="J31" s="74"/>
      <c r="K31" s="109"/>
    </row>
    <row r="32" spans="1:11" ht="24" customHeight="1" x14ac:dyDescent="0.15">
      <c r="A32" s="10"/>
      <c r="B32" s="63"/>
      <c r="C32" s="11" t="s">
        <v>43</v>
      </c>
      <c r="D32" s="86" t="s">
        <v>37</v>
      </c>
      <c r="E32" s="85">
        <v>5</v>
      </c>
      <c r="F32" s="78" t="s">
        <v>47</v>
      </c>
      <c r="G32" s="84"/>
      <c r="H32" s="67">
        <f t="shared" si="0"/>
        <v>0</v>
      </c>
      <c r="I32" s="69"/>
      <c r="J32" s="74"/>
      <c r="K32" s="109"/>
    </row>
    <row r="33" spans="1:11" ht="24" customHeight="1" x14ac:dyDescent="0.15">
      <c r="A33" s="10"/>
      <c r="B33" s="63"/>
      <c r="C33" s="11" t="s">
        <v>44</v>
      </c>
      <c r="D33" s="86" t="s">
        <v>36</v>
      </c>
      <c r="E33" s="85">
        <v>2</v>
      </c>
      <c r="F33" s="78" t="s">
        <v>47</v>
      </c>
      <c r="G33" s="84"/>
      <c r="H33" s="67">
        <f t="shared" si="0"/>
        <v>0</v>
      </c>
      <c r="I33" s="69"/>
      <c r="J33" s="74"/>
      <c r="K33" s="109"/>
    </row>
    <row r="34" spans="1:11" ht="24" customHeight="1" x14ac:dyDescent="0.15">
      <c r="A34" s="10"/>
      <c r="B34" s="63"/>
      <c r="C34" s="11" t="s">
        <v>38</v>
      </c>
      <c r="D34" s="95" t="s">
        <v>39</v>
      </c>
      <c r="E34" s="85">
        <v>1</v>
      </c>
      <c r="F34" s="78" t="s">
        <v>47</v>
      </c>
      <c r="G34" s="84"/>
      <c r="H34" s="67">
        <f t="shared" si="0"/>
        <v>0</v>
      </c>
      <c r="I34" s="69"/>
      <c r="J34" s="74"/>
      <c r="K34" s="109"/>
    </row>
    <row r="35" spans="1:11" ht="24" customHeight="1" x14ac:dyDescent="0.15">
      <c r="A35" s="80"/>
      <c r="B35" s="63"/>
      <c r="C35" s="11" t="s">
        <v>45</v>
      </c>
      <c r="D35" s="95" t="s">
        <v>40</v>
      </c>
      <c r="E35" s="85">
        <v>1</v>
      </c>
      <c r="F35" s="78" t="s">
        <v>10</v>
      </c>
      <c r="G35" s="84"/>
      <c r="H35" s="67">
        <f t="shared" si="0"/>
        <v>0</v>
      </c>
      <c r="I35" s="69"/>
      <c r="J35" s="74"/>
      <c r="K35" s="109"/>
    </row>
    <row r="36" spans="1:11" ht="24" customHeight="1" x14ac:dyDescent="0.15">
      <c r="A36" s="80"/>
      <c r="B36" s="63"/>
      <c r="C36" s="11"/>
      <c r="D36" s="31"/>
      <c r="E36" s="85"/>
      <c r="F36" s="78"/>
      <c r="G36" s="84"/>
      <c r="H36" s="67"/>
      <c r="I36" s="69"/>
      <c r="J36" s="74"/>
      <c r="K36" s="109"/>
    </row>
    <row r="37" spans="1:11" ht="24" customHeight="1" x14ac:dyDescent="0.15">
      <c r="A37" s="80"/>
      <c r="B37" s="63"/>
      <c r="C37" s="11"/>
      <c r="D37" s="31"/>
      <c r="E37" s="85"/>
      <c r="F37" s="78"/>
      <c r="G37" s="53" t="s">
        <v>34</v>
      </c>
      <c r="H37" s="67">
        <f>SUM(H29:H36)</f>
        <v>0</v>
      </c>
      <c r="I37" s="69"/>
      <c r="J37" s="74"/>
      <c r="K37" s="109"/>
    </row>
    <row r="38" spans="1:11" ht="24" customHeight="1" x14ac:dyDescent="0.15">
      <c r="A38" s="80"/>
      <c r="B38" s="63"/>
      <c r="C38" s="11"/>
      <c r="D38" s="95"/>
      <c r="E38" s="85"/>
      <c r="F38" s="78"/>
      <c r="G38" s="84"/>
      <c r="H38" s="67"/>
      <c r="I38" s="69"/>
      <c r="J38" s="74"/>
      <c r="K38" s="109"/>
    </row>
    <row r="39" spans="1:11" ht="24" customHeight="1" x14ac:dyDescent="0.15">
      <c r="A39" s="80"/>
      <c r="B39" s="63"/>
      <c r="C39" s="11"/>
      <c r="D39" s="31"/>
      <c r="E39" s="85"/>
      <c r="F39" s="78"/>
      <c r="G39" s="84"/>
      <c r="H39" s="67"/>
      <c r="I39" s="69"/>
      <c r="J39" s="74"/>
      <c r="K39" s="109"/>
    </row>
    <row r="40" spans="1:11" ht="24" customHeight="1" x14ac:dyDescent="0.15">
      <c r="A40" s="79"/>
      <c r="B40" s="64"/>
      <c r="C40" s="94"/>
      <c r="D40" s="31"/>
      <c r="E40" s="85"/>
      <c r="F40" s="78"/>
      <c r="G40" s="53"/>
      <c r="H40" s="67"/>
      <c r="I40" s="69"/>
      <c r="J40" s="74"/>
      <c r="K40" s="109"/>
    </row>
    <row r="41" spans="1:11" ht="24" customHeight="1" x14ac:dyDescent="0.15">
      <c r="A41" s="81"/>
      <c r="B41" s="65"/>
      <c r="C41" s="40"/>
      <c r="D41" s="39"/>
      <c r="E41" s="20"/>
      <c r="F41" s="16"/>
      <c r="G41" s="72"/>
      <c r="H41" s="26"/>
      <c r="I41" s="70"/>
      <c r="J41" s="75"/>
      <c r="K41" s="110"/>
    </row>
    <row r="42" spans="1:11" ht="24" customHeight="1" x14ac:dyDescent="0.15">
      <c r="A42" s="127"/>
      <c r="B42" s="136"/>
      <c r="C42" s="129"/>
      <c r="D42" s="27"/>
      <c r="E42" s="22"/>
      <c r="F42" s="137"/>
      <c r="G42" s="131"/>
      <c r="H42" s="132"/>
      <c r="I42" s="68"/>
      <c r="J42" s="73"/>
      <c r="K42" s="71"/>
    </row>
    <row r="43" spans="1:11" ht="24" customHeight="1" x14ac:dyDescent="0.15">
      <c r="A43" s="113" t="s">
        <v>48</v>
      </c>
      <c r="B43" s="64"/>
      <c r="C43" s="76" t="s">
        <v>31</v>
      </c>
      <c r="D43" s="29"/>
      <c r="E43" s="85"/>
      <c r="F43" s="44"/>
      <c r="G43" s="84"/>
      <c r="H43" s="67"/>
      <c r="I43" s="69"/>
      <c r="J43" s="74"/>
      <c r="K43" s="109"/>
    </row>
    <row r="44" spans="1:11" ht="24" customHeight="1" x14ac:dyDescent="0.15">
      <c r="A44" s="10"/>
      <c r="B44" s="63"/>
      <c r="C44" s="77" t="s">
        <v>49</v>
      </c>
      <c r="D44" s="43" t="s">
        <v>54</v>
      </c>
      <c r="E44" s="85">
        <v>14.4</v>
      </c>
      <c r="F44" s="78" t="s">
        <v>11</v>
      </c>
      <c r="G44" s="84"/>
      <c r="H44" s="67">
        <f>E44*G44</f>
        <v>0</v>
      </c>
      <c r="I44" s="69"/>
      <c r="J44" s="74"/>
      <c r="K44" s="109"/>
    </row>
    <row r="45" spans="1:11" ht="24" customHeight="1" x14ac:dyDescent="0.15">
      <c r="A45" s="10"/>
      <c r="B45" s="63"/>
      <c r="C45" s="77" t="s">
        <v>50</v>
      </c>
      <c r="D45" s="86"/>
      <c r="E45" s="85">
        <v>14.4</v>
      </c>
      <c r="F45" s="78" t="s">
        <v>11</v>
      </c>
      <c r="G45" s="84"/>
      <c r="H45" s="67">
        <f t="shared" ref="H45:H51" si="1">E45*G45</f>
        <v>0</v>
      </c>
      <c r="I45" s="69"/>
      <c r="J45" s="74"/>
      <c r="K45" s="109"/>
    </row>
    <row r="46" spans="1:11" ht="24" customHeight="1" x14ac:dyDescent="0.15">
      <c r="A46" s="10"/>
      <c r="B46" s="63"/>
      <c r="C46" s="77" t="s">
        <v>51</v>
      </c>
      <c r="D46" s="95"/>
      <c r="E46" s="85">
        <v>2</v>
      </c>
      <c r="F46" s="78" t="s">
        <v>46</v>
      </c>
      <c r="G46" s="84"/>
      <c r="H46" s="67">
        <f t="shared" si="1"/>
        <v>0</v>
      </c>
      <c r="I46" s="69"/>
      <c r="J46" s="74"/>
      <c r="K46" s="109"/>
    </row>
    <row r="47" spans="1:11" ht="24" customHeight="1" x14ac:dyDescent="0.15">
      <c r="A47" s="10"/>
      <c r="B47" s="63"/>
      <c r="C47" s="77" t="s">
        <v>52</v>
      </c>
      <c r="D47" s="95"/>
      <c r="E47" s="85">
        <v>1</v>
      </c>
      <c r="F47" s="78" t="s">
        <v>10</v>
      </c>
      <c r="G47" s="84"/>
      <c r="H47" s="67">
        <f t="shared" si="1"/>
        <v>0</v>
      </c>
      <c r="I47" s="69"/>
      <c r="J47" s="74"/>
      <c r="K47" s="109"/>
    </row>
    <row r="48" spans="1:11" ht="24" customHeight="1" x14ac:dyDescent="0.15">
      <c r="A48" s="10"/>
      <c r="B48" s="64"/>
      <c r="C48" s="76" t="s">
        <v>53</v>
      </c>
      <c r="D48" s="31"/>
      <c r="E48" s="85">
        <v>1</v>
      </c>
      <c r="F48" s="78" t="s">
        <v>10</v>
      </c>
      <c r="G48" s="114"/>
      <c r="H48" s="67">
        <f t="shared" si="1"/>
        <v>0</v>
      </c>
      <c r="I48" s="69"/>
      <c r="J48" s="74"/>
      <c r="K48" s="109"/>
    </row>
    <row r="49" spans="1:19" ht="24" customHeight="1" x14ac:dyDescent="0.15">
      <c r="A49" s="45"/>
      <c r="B49" s="63"/>
      <c r="C49" s="82" t="s">
        <v>32</v>
      </c>
      <c r="D49" s="48"/>
      <c r="E49" s="46">
        <v>1</v>
      </c>
      <c r="F49" s="25" t="s">
        <v>10</v>
      </c>
      <c r="G49" s="84"/>
      <c r="H49" s="67">
        <f t="shared" si="1"/>
        <v>0</v>
      </c>
      <c r="I49" s="83"/>
      <c r="J49" s="54"/>
      <c r="K49" s="107"/>
    </row>
    <row r="50" spans="1:19" ht="24" customHeight="1" x14ac:dyDescent="0.15">
      <c r="A50" s="45"/>
      <c r="B50" s="63"/>
      <c r="C50" s="82" t="s">
        <v>55</v>
      </c>
      <c r="D50" s="86" t="s">
        <v>57</v>
      </c>
      <c r="E50" s="85">
        <v>1</v>
      </c>
      <c r="F50" s="78" t="s">
        <v>10</v>
      </c>
      <c r="G50" s="84"/>
      <c r="H50" s="67">
        <f t="shared" si="1"/>
        <v>0</v>
      </c>
      <c r="I50" s="69"/>
      <c r="J50" s="74"/>
      <c r="K50" s="109"/>
    </row>
    <row r="51" spans="1:19" ht="24" customHeight="1" x14ac:dyDescent="0.15">
      <c r="A51" s="10"/>
      <c r="B51" s="63"/>
      <c r="C51" s="82" t="s">
        <v>56</v>
      </c>
      <c r="D51" s="86" t="s">
        <v>58</v>
      </c>
      <c r="E51" s="85">
        <v>1</v>
      </c>
      <c r="F51" s="78" t="s">
        <v>10</v>
      </c>
      <c r="G51" s="84"/>
      <c r="H51" s="67">
        <f t="shared" si="1"/>
        <v>0</v>
      </c>
      <c r="I51" s="69"/>
      <c r="J51" s="51"/>
      <c r="K51" s="52"/>
    </row>
    <row r="52" spans="1:19" ht="24" customHeight="1" x14ac:dyDescent="0.15">
      <c r="A52" s="45"/>
      <c r="B52" s="63"/>
      <c r="C52" s="82"/>
      <c r="D52" s="86"/>
      <c r="E52" s="85"/>
      <c r="F52" s="78"/>
      <c r="G52" s="84"/>
      <c r="H52" s="67"/>
      <c r="I52" s="83"/>
      <c r="J52" s="117"/>
      <c r="K52" s="119"/>
    </row>
    <row r="53" spans="1:19" ht="24" customHeight="1" x14ac:dyDescent="0.15">
      <c r="A53" s="10"/>
      <c r="B53" s="63"/>
      <c r="C53" s="82"/>
      <c r="D53" s="86"/>
      <c r="E53" s="85"/>
      <c r="F53" s="78"/>
      <c r="G53" s="53" t="s">
        <v>34</v>
      </c>
      <c r="H53" s="67">
        <f>SUM(H44:H51)</f>
        <v>0</v>
      </c>
      <c r="I53" s="69"/>
      <c r="J53" s="117"/>
      <c r="K53" s="119"/>
    </row>
    <row r="54" spans="1:19" ht="24" customHeight="1" x14ac:dyDescent="0.15">
      <c r="A54" s="80"/>
      <c r="B54" s="63"/>
      <c r="C54" s="82"/>
      <c r="D54" s="86"/>
      <c r="E54" s="85"/>
      <c r="F54" s="78"/>
      <c r="G54" s="84"/>
      <c r="H54" s="67"/>
      <c r="I54" s="69"/>
      <c r="J54" s="74"/>
      <c r="K54" s="109"/>
    </row>
    <row r="55" spans="1:19" ht="24" customHeight="1" x14ac:dyDescent="0.15">
      <c r="A55" s="10"/>
      <c r="B55" s="63"/>
      <c r="C55" s="82"/>
      <c r="D55" s="86"/>
      <c r="E55" s="85"/>
      <c r="F55" s="78"/>
      <c r="G55" s="84"/>
      <c r="H55" s="67"/>
      <c r="I55" s="69"/>
      <c r="J55" s="51"/>
      <c r="K55" s="52"/>
    </row>
    <row r="56" spans="1:19" ht="24" customHeight="1" x14ac:dyDescent="0.15">
      <c r="A56" s="10"/>
      <c r="B56" s="63"/>
      <c r="C56" s="41"/>
      <c r="D56" s="86"/>
      <c r="E56" s="85"/>
      <c r="F56" s="78"/>
      <c r="G56" s="84"/>
      <c r="H56" s="67"/>
      <c r="I56" s="69"/>
      <c r="J56" s="117"/>
      <c r="K56" s="119"/>
      <c r="R56" s="35"/>
    </row>
    <row r="57" spans="1:19" ht="24" customHeight="1" x14ac:dyDescent="0.15">
      <c r="A57" s="80"/>
      <c r="B57" s="63"/>
      <c r="C57" s="11"/>
      <c r="D57" s="95"/>
      <c r="E57" s="85"/>
      <c r="F57" s="78"/>
      <c r="G57" s="84"/>
      <c r="H57" s="67"/>
      <c r="I57" s="69"/>
      <c r="J57" s="74"/>
      <c r="K57" s="109"/>
    </row>
    <row r="58" spans="1:19" ht="24" customHeight="1" x14ac:dyDescent="0.15">
      <c r="A58" s="10"/>
      <c r="B58" s="63"/>
      <c r="C58" s="41"/>
      <c r="D58" s="86"/>
      <c r="E58" s="85"/>
      <c r="F58" s="78"/>
      <c r="G58" s="84"/>
      <c r="H58" s="67"/>
      <c r="I58" s="69"/>
      <c r="J58" s="51"/>
      <c r="K58" s="52"/>
    </row>
    <row r="59" spans="1:19" ht="24" customHeight="1" x14ac:dyDescent="0.15">
      <c r="A59" s="80"/>
      <c r="B59" s="63"/>
      <c r="C59" s="11"/>
      <c r="D59" s="101"/>
      <c r="E59" s="85"/>
      <c r="F59" s="78"/>
      <c r="G59" s="84"/>
      <c r="H59" s="67"/>
      <c r="I59" s="69"/>
      <c r="J59" s="117"/>
      <c r="K59" s="119"/>
      <c r="R59" s="35"/>
    </row>
    <row r="60" spans="1:19" ht="24" customHeight="1" x14ac:dyDescent="0.15">
      <c r="A60" s="80"/>
      <c r="B60" s="63"/>
      <c r="C60" s="82"/>
      <c r="D60" s="86"/>
      <c r="E60" s="85"/>
      <c r="F60" s="78"/>
      <c r="G60" s="114"/>
      <c r="H60" s="17"/>
      <c r="I60" s="69"/>
      <c r="J60" s="117"/>
      <c r="K60" s="119"/>
      <c r="R60" s="35"/>
    </row>
    <row r="61" spans="1:19" ht="24" customHeight="1" x14ac:dyDescent="0.15">
      <c r="A61" s="56"/>
      <c r="B61" s="65"/>
      <c r="C61" s="104"/>
      <c r="D61" s="39"/>
      <c r="E61" s="20"/>
      <c r="F61" s="16"/>
      <c r="G61" s="142"/>
      <c r="H61" s="26"/>
      <c r="I61" s="70"/>
      <c r="J61" s="75"/>
      <c r="K61" s="110"/>
    </row>
    <row r="62" spans="1:19" ht="24" customHeight="1" x14ac:dyDescent="0.15">
      <c r="A62" s="127" t="s">
        <v>25</v>
      </c>
      <c r="B62" s="128"/>
      <c r="C62" s="129" t="s">
        <v>28</v>
      </c>
      <c r="D62" s="27"/>
      <c r="E62" s="22"/>
      <c r="F62" s="130"/>
      <c r="G62" s="131"/>
      <c r="H62" s="132"/>
      <c r="I62" s="68"/>
      <c r="J62" s="73"/>
      <c r="K62" s="71"/>
      <c r="L62" s="88"/>
      <c r="M62" s="88"/>
      <c r="N62" s="90"/>
      <c r="O62" s="89"/>
      <c r="P62" s="90"/>
      <c r="Q62" s="92"/>
      <c r="R62" s="88"/>
      <c r="S62" s="92"/>
    </row>
    <row r="63" spans="1:19" ht="24" customHeight="1" x14ac:dyDescent="0.15">
      <c r="A63" s="113" t="s">
        <v>33</v>
      </c>
      <c r="B63" s="50"/>
      <c r="C63" s="94" t="s">
        <v>30</v>
      </c>
      <c r="D63" s="7"/>
      <c r="E63" s="85">
        <v>1</v>
      </c>
      <c r="F63" s="44" t="s">
        <v>10</v>
      </c>
      <c r="G63" s="84"/>
      <c r="H63" s="67">
        <f>H80</f>
        <v>0</v>
      </c>
      <c r="I63" s="69"/>
      <c r="J63" s="74"/>
      <c r="K63" s="109"/>
      <c r="L63" s="88"/>
      <c r="M63" s="88"/>
      <c r="N63" s="90"/>
      <c r="O63" s="89"/>
      <c r="P63" s="90"/>
      <c r="Q63" s="92"/>
      <c r="R63" s="88"/>
      <c r="S63" s="92"/>
    </row>
    <row r="64" spans="1:19" ht="24" customHeight="1" x14ac:dyDescent="0.15">
      <c r="A64" s="10">
        <v>2</v>
      </c>
      <c r="B64" s="116"/>
      <c r="C64" s="76" t="s">
        <v>31</v>
      </c>
      <c r="D64" s="47"/>
      <c r="E64" s="85">
        <v>1</v>
      </c>
      <c r="F64" s="44" t="s">
        <v>10</v>
      </c>
      <c r="G64" s="84"/>
      <c r="H64" s="121">
        <f>H98</f>
        <v>0</v>
      </c>
      <c r="I64" s="69"/>
      <c r="J64" s="74"/>
      <c r="K64" s="109"/>
    </row>
    <row r="65" spans="1:24" ht="24" customHeight="1" x14ac:dyDescent="0.15">
      <c r="A65" s="10">
        <v>3</v>
      </c>
      <c r="B65" s="116"/>
      <c r="C65" s="77" t="s">
        <v>59</v>
      </c>
      <c r="D65" s="43"/>
      <c r="E65" s="85">
        <v>1</v>
      </c>
      <c r="F65" s="44" t="s">
        <v>10</v>
      </c>
      <c r="G65" s="84"/>
      <c r="H65" s="67">
        <f>H109</f>
        <v>0</v>
      </c>
      <c r="I65" s="69"/>
      <c r="J65" s="74"/>
      <c r="K65" s="109"/>
      <c r="M65" s="35"/>
      <c r="P65" s="37"/>
    </row>
    <row r="66" spans="1:24" ht="24" customHeight="1" x14ac:dyDescent="0.15">
      <c r="A66" s="10">
        <v>4</v>
      </c>
      <c r="B66" s="63"/>
      <c r="C66" s="77" t="s">
        <v>60</v>
      </c>
      <c r="D66" s="95"/>
      <c r="E66" s="85">
        <v>1</v>
      </c>
      <c r="F66" s="44" t="s">
        <v>10</v>
      </c>
      <c r="G66" s="84"/>
      <c r="H66" s="67">
        <f>H134</f>
        <v>0</v>
      </c>
      <c r="I66" s="69"/>
      <c r="J66" s="74"/>
      <c r="K66" s="109"/>
      <c r="M66" s="35"/>
      <c r="P66" s="37"/>
    </row>
    <row r="67" spans="1:24" ht="24" customHeight="1" x14ac:dyDescent="0.15">
      <c r="A67" s="10">
        <v>5</v>
      </c>
      <c r="B67" s="63"/>
      <c r="C67" s="77" t="s">
        <v>61</v>
      </c>
      <c r="D67" s="95"/>
      <c r="E67" s="85">
        <v>1</v>
      </c>
      <c r="F67" s="44" t="s">
        <v>10</v>
      </c>
      <c r="G67" s="84"/>
      <c r="H67" s="67">
        <f>H157</f>
        <v>0</v>
      </c>
      <c r="I67" s="69"/>
      <c r="J67" s="74"/>
      <c r="K67" s="109"/>
      <c r="M67" s="35"/>
      <c r="P67" s="37"/>
    </row>
    <row r="68" spans="1:24" ht="24" customHeight="1" x14ac:dyDescent="0.15">
      <c r="A68" s="10"/>
      <c r="B68" s="63"/>
      <c r="C68" s="77"/>
      <c r="D68" s="95"/>
      <c r="E68" s="85"/>
      <c r="F68" s="78"/>
      <c r="G68" s="84"/>
      <c r="H68" s="67"/>
      <c r="I68" s="69"/>
      <c r="J68" s="74"/>
      <c r="K68" s="109"/>
      <c r="M68" s="35"/>
      <c r="P68" s="37"/>
    </row>
    <row r="69" spans="1:24" ht="24" customHeight="1" x14ac:dyDescent="0.15">
      <c r="A69" s="10"/>
      <c r="B69" s="63"/>
      <c r="C69" s="77"/>
      <c r="D69" s="95"/>
      <c r="E69" s="85"/>
      <c r="F69" s="78"/>
      <c r="G69" s="53" t="s">
        <v>34</v>
      </c>
      <c r="H69" s="67">
        <f>SUM(H63:H68)</f>
        <v>0</v>
      </c>
      <c r="I69" s="69"/>
      <c r="J69" s="74"/>
      <c r="K69" s="109"/>
    </row>
    <row r="70" spans="1:24" ht="24" customHeight="1" x14ac:dyDescent="0.15">
      <c r="A70" s="10"/>
      <c r="B70" s="63"/>
      <c r="C70" s="77"/>
      <c r="D70" s="95"/>
      <c r="E70" s="85"/>
      <c r="F70" s="78"/>
      <c r="G70" s="84"/>
      <c r="H70" s="67"/>
      <c r="I70" s="69"/>
      <c r="J70" s="74"/>
      <c r="K70" s="109"/>
    </row>
    <row r="71" spans="1:24" ht="24" customHeight="1" x14ac:dyDescent="0.15">
      <c r="A71" s="10">
        <v>1</v>
      </c>
      <c r="B71" s="63"/>
      <c r="C71" s="77" t="s">
        <v>30</v>
      </c>
      <c r="D71" s="95"/>
      <c r="E71" s="85"/>
      <c r="F71" s="78"/>
      <c r="G71" s="84"/>
      <c r="H71" s="67"/>
      <c r="I71" s="69"/>
      <c r="J71" s="74"/>
      <c r="K71" s="109"/>
      <c r="M71" s="35"/>
      <c r="P71" s="37"/>
    </row>
    <row r="72" spans="1:24" ht="24" customHeight="1" x14ac:dyDescent="0.15">
      <c r="A72" s="10"/>
      <c r="B72" s="63"/>
      <c r="C72" s="77" t="s">
        <v>35</v>
      </c>
      <c r="D72" s="95"/>
      <c r="E72" s="85">
        <v>13.2</v>
      </c>
      <c r="F72" s="78" t="s">
        <v>11</v>
      </c>
      <c r="G72" s="53"/>
      <c r="H72" s="67">
        <f>E72*G72</f>
        <v>0</v>
      </c>
      <c r="I72" s="69"/>
      <c r="J72" s="74"/>
      <c r="K72" s="109"/>
    </row>
    <row r="73" spans="1:24" ht="24" customHeight="1" x14ac:dyDescent="0.15">
      <c r="A73" s="10"/>
      <c r="B73" s="63"/>
      <c r="C73" s="77" t="s">
        <v>41</v>
      </c>
      <c r="D73" s="95"/>
      <c r="E73" s="85">
        <v>14</v>
      </c>
      <c r="F73" s="78" t="s">
        <v>46</v>
      </c>
      <c r="G73" s="84"/>
      <c r="H73" s="67">
        <f t="shared" ref="H73:H78" si="2">E73*G73</f>
        <v>0</v>
      </c>
      <c r="I73" s="69"/>
      <c r="J73" s="74"/>
      <c r="K73" s="109"/>
    </row>
    <row r="74" spans="1:24" ht="24" customHeight="1" x14ac:dyDescent="0.15">
      <c r="A74" s="10"/>
      <c r="B74" s="63"/>
      <c r="C74" s="77" t="s">
        <v>42</v>
      </c>
      <c r="D74" s="95"/>
      <c r="E74" s="85">
        <v>1</v>
      </c>
      <c r="F74" s="78" t="s">
        <v>10</v>
      </c>
      <c r="G74" s="84"/>
      <c r="H74" s="67">
        <f t="shared" si="2"/>
        <v>0</v>
      </c>
      <c r="I74" s="69"/>
      <c r="J74" s="74"/>
      <c r="K74" s="109"/>
      <c r="L74" s="88"/>
      <c r="M74" s="88"/>
      <c r="N74" s="90"/>
      <c r="O74" s="89"/>
      <c r="P74" s="90"/>
      <c r="Q74" s="92"/>
      <c r="R74" s="88"/>
      <c r="S74" s="92"/>
      <c r="T74" s="88"/>
      <c r="U74" s="88"/>
      <c r="V74" s="88"/>
      <c r="W74" s="88"/>
      <c r="X74" s="88"/>
    </row>
    <row r="75" spans="1:24" ht="24" customHeight="1" x14ac:dyDescent="0.15">
      <c r="A75" s="80"/>
      <c r="B75" s="63"/>
      <c r="C75" s="11" t="s">
        <v>43</v>
      </c>
      <c r="D75" s="86" t="s">
        <v>37</v>
      </c>
      <c r="E75" s="85">
        <v>5</v>
      </c>
      <c r="F75" s="78" t="s">
        <v>47</v>
      </c>
      <c r="G75" s="84"/>
      <c r="H75" s="67">
        <f t="shared" si="2"/>
        <v>0</v>
      </c>
      <c r="I75" s="69"/>
      <c r="J75" s="74"/>
      <c r="K75" s="109"/>
    </row>
    <row r="76" spans="1:24" ht="24" customHeight="1" x14ac:dyDescent="0.15">
      <c r="A76" s="80"/>
      <c r="B76" s="63"/>
      <c r="C76" s="11" t="s">
        <v>44</v>
      </c>
      <c r="D76" s="86" t="s">
        <v>36</v>
      </c>
      <c r="E76" s="85">
        <v>2</v>
      </c>
      <c r="F76" s="78" t="s">
        <v>47</v>
      </c>
      <c r="G76" s="84"/>
      <c r="H76" s="67">
        <f t="shared" si="2"/>
        <v>0</v>
      </c>
      <c r="I76" s="69"/>
      <c r="J76" s="74"/>
      <c r="K76" s="109"/>
    </row>
    <row r="77" spans="1:24" ht="24" customHeight="1" x14ac:dyDescent="0.15">
      <c r="A77" s="80"/>
      <c r="B77" s="63"/>
      <c r="C77" s="11" t="s">
        <v>38</v>
      </c>
      <c r="D77" s="95" t="s">
        <v>39</v>
      </c>
      <c r="E77" s="85">
        <v>1</v>
      </c>
      <c r="F77" s="78" t="s">
        <v>47</v>
      </c>
      <c r="G77" s="84"/>
      <c r="H77" s="67">
        <f t="shared" si="2"/>
        <v>0</v>
      </c>
      <c r="I77" s="69"/>
      <c r="J77" s="74"/>
      <c r="K77" s="109"/>
      <c r="R77" s="35"/>
    </row>
    <row r="78" spans="1:24" ht="24" customHeight="1" x14ac:dyDescent="0.15">
      <c r="A78" s="80"/>
      <c r="B78" s="63"/>
      <c r="C78" s="11" t="s">
        <v>45</v>
      </c>
      <c r="D78" s="95" t="s">
        <v>40</v>
      </c>
      <c r="E78" s="85">
        <v>1</v>
      </c>
      <c r="F78" s="78" t="s">
        <v>10</v>
      </c>
      <c r="G78" s="84"/>
      <c r="H78" s="67">
        <f t="shared" si="2"/>
        <v>0</v>
      </c>
      <c r="I78" s="69"/>
      <c r="J78" s="74"/>
      <c r="K78" s="109"/>
      <c r="R78" s="35"/>
    </row>
    <row r="79" spans="1:24" ht="24" customHeight="1" x14ac:dyDescent="0.15">
      <c r="A79" s="80"/>
      <c r="B79" s="63"/>
      <c r="C79" s="11"/>
      <c r="D79" s="31"/>
      <c r="E79" s="85"/>
      <c r="F79" s="78"/>
      <c r="G79" s="84"/>
      <c r="H79" s="67"/>
      <c r="I79" s="69"/>
      <c r="J79" s="74"/>
      <c r="K79" s="109"/>
      <c r="R79" s="35"/>
    </row>
    <row r="80" spans="1:24" ht="24" customHeight="1" x14ac:dyDescent="0.15">
      <c r="A80" s="79"/>
      <c r="B80" s="64"/>
      <c r="C80" s="11"/>
      <c r="D80" s="31"/>
      <c r="E80" s="85"/>
      <c r="F80" s="78"/>
      <c r="G80" s="53" t="s">
        <v>12</v>
      </c>
      <c r="H80" s="67">
        <f>SUM(H72:H79)</f>
        <v>0</v>
      </c>
      <c r="I80" s="69"/>
      <c r="J80" s="74"/>
      <c r="K80" s="109"/>
      <c r="L80" s="88"/>
      <c r="M80" s="88"/>
      <c r="N80" s="90"/>
      <c r="O80" s="89"/>
      <c r="P80" s="90"/>
      <c r="Q80" s="92"/>
      <c r="R80" s="91"/>
      <c r="S80" s="92"/>
      <c r="T80" s="88"/>
    </row>
    <row r="81" spans="1:17" ht="24" customHeight="1" x14ac:dyDescent="0.15">
      <c r="A81" s="81"/>
      <c r="B81" s="65"/>
      <c r="C81" s="11"/>
      <c r="D81" s="95"/>
      <c r="E81" s="85"/>
      <c r="F81" s="78"/>
      <c r="G81" s="84"/>
      <c r="H81" s="67"/>
      <c r="I81" s="70"/>
      <c r="J81" s="75"/>
      <c r="K81" s="110"/>
    </row>
    <row r="82" spans="1:17" ht="24" customHeight="1" x14ac:dyDescent="0.15">
      <c r="A82" s="127">
        <v>2</v>
      </c>
      <c r="B82" s="128"/>
      <c r="C82" s="129" t="s">
        <v>31</v>
      </c>
      <c r="D82" s="27"/>
      <c r="E82" s="22"/>
      <c r="F82" s="130"/>
      <c r="G82" s="131"/>
      <c r="H82" s="132"/>
      <c r="I82" s="68"/>
      <c r="J82" s="73"/>
      <c r="K82" s="71"/>
    </row>
    <row r="83" spans="1:17" ht="24" customHeight="1" x14ac:dyDescent="0.15">
      <c r="A83" s="79"/>
      <c r="B83" s="64"/>
      <c r="C83" s="77" t="s">
        <v>62</v>
      </c>
      <c r="D83" s="86" t="s">
        <v>67</v>
      </c>
      <c r="E83" s="85">
        <v>3.8</v>
      </c>
      <c r="F83" s="78" t="s">
        <v>11</v>
      </c>
      <c r="G83" s="84"/>
      <c r="H83" s="67">
        <f t="shared" ref="H83:H88" si="3">E83*G83</f>
        <v>0</v>
      </c>
      <c r="I83" s="69"/>
      <c r="J83" s="74"/>
      <c r="K83" s="109"/>
      <c r="M83" s="35"/>
      <c r="P83" s="37"/>
    </row>
    <row r="84" spans="1:17" ht="24" customHeight="1" x14ac:dyDescent="0.15">
      <c r="A84" s="10"/>
      <c r="B84" s="63"/>
      <c r="C84" s="77" t="s">
        <v>63</v>
      </c>
      <c r="D84" s="86" t="s">
        <v>67</v>
      </c>
      <c r="E84" s="85">
        <v>3.9</v>
      </c>
      <c r="F84" s="78" t="s">
        <v>11</v>
      </c>
      <c r="G84" s="84"/>
      <c r="H84" s="67">
        <f t="shared" si="3"/>
        <v>0</v>
      </c>
      <c r="I84" s="69"/>
      <c r="J84" s="74"/>
      <c r="K84" s="109"/>
      <c r="M84" s="35"/>
      <c r="P84" s="37"/>
      <c r="Q84" s="28"/>
    </row>
    <row r="85" spans="1:17" ht="24" customHeight="1" x14ac:dyDescent="0.15">
      <c r="A85" s="10"/>
      <c r="B85" s="63"/>
      <c r="C85" s="77" t="s">
        <v>42</v>
      </c>
      <c r="D85" s="86"/>
      <c r="E85" s="85">
        <v>1</v>
      </c>
      <c r="F85" s="78" t="s">
        <v>10</v>
      </c>
      <c r="G85" s="84"/>
      <c r="H85" s="67">
        <f t="shared" si="3"/>
        <v>0</v>
      </c>
      <c r="I85" s="69"/>
      <c r="J85" s="74"/>
      <c r="K85" s="109"/>
      <c r="M85" s="35"/>
      <c r="P85" s="37"/>
    </row>
    <row r="86" spans="1:17" ht="24" customHeight="1" x14ac:dyDescent="0.15">
      <c r="A86" s="10"/>
      <c r="B86" s="63"/>
      <c r="C86" s="77" t="s">
        <v>64</v>
      </c>
      <c r="D86" s="86" t="s">
        <v>68</v>
      </c>
      <c r="E86" s="85">
        <v>1</v>
      </c>
      <c r="F86" s="78" t="s">
        <v>10</v>
      </c>
      <c r="G86" s="84"/>
      <c r="H86" s="67">
        <f t="shared" si="3"/>
        <v>0</v>
      </c>
      <c r="I86" s="69"/>
      <c r="J86" s="124"/>
      <c r="K86" s="109"/>
      <c r="M86" s="35"/>
      <c r="P86" s="37"/>
    </row>
    <row r="87" spans="1:17" ht="24" customHeight="1" x14ac:dyDescent="0.15">
      <c r="A87" s="10"/>
      <c r="B87" s="63"/>
      <c r="C87" s="77" t="s">
        <v>65</v>
      </c>
      <c r="D87" s="86" t="s">
        <v>69</v>
      </c>
      <c r="E87" s="85">
        <v>4</v>
      </c>
      <c r="F87" s="78" t="s">
        <v>71</v>
      </c>
      <c r="G87" s="84"/>
      <c r="H87" s="67">
        <f t="shared" si="3"/>
        <v>0</v>
      </c>
      <c r="I87" s="69"/>
      <c r="J87" s="74"/>
      <c r="K87" s="109"/>
      <c r="M87" s="35"/>
      <c r="P87" s="37"/>
    </row>
    <row r="88" spans="1:17" ht="24" customHeight="1" x14ac:dyDescent="0.15">
      <c r="A88" s="10"/>
      <c r="B88" s="63"/>
      <c r="C88" s="77" t="s">
        <v>66</v>
      </c>
      <c r="D88" s="86" t="s">
        <v>70</v>
      </c>
      <c r="E88" s="85">
        <v>3</v>
      </c>
      <c r="F88" s="78" t="s">
        <v>71</v>
      </c>
      <c r="G88" s="84"/>
      <c r="H88" s="67">
        <f t="shared" si="3"/>
        <v>0</v>
      </c>
      <c r="I88" s="69"/>
      <c r="J88" s="74"/>
      <c r="K88" s="109"/>
      <c r="M88" s="35"/>
      <c r="P88" s="37"/>
    </row>
    <row r="89" spans="1:17" ht="24" customHeight="1" x14ac:dyDescent="0.15">
      <c r="A89" s="10"/>
      <c r="B89" s="63"/>
      <c r="C89" s="77" t="s">
        <v>49</v>
      </c>
      <c r="D89" s="86" t="s">
        <v>54</v>
      </c>
      <c r="E89" s="85">
        <v>65.599999999999994</v>
      </c>
      <c r="F89" s="78" t="s">
        <v>11</v>
      </c>
      <c r="G89" s="84"/>
      <c r="H89" s="67">
        <f>E89*G89</f>
        <v>0</v>
      </c>
      <c r="I89" s="69"/>
      <c r="J89" s="74"/>
      <c r="K89" s="109"/>
    </row>
    <row r="90" spans="1:17" ht="24" customHeight="1" x14ac:dyDescent="0.15">
      <c r="A90" s="10"/>
      <c r="B90" s="63"/>
      <c r="C90" s="77" t="s">
        <v>50</v>
      </c>
      <c r="D90" s="86"/>
      <c r="E90" s="85">
        <v>65.599999999999994</v>
      </c>
      <c r="F90" s="78" t="s">
        <v>11</v>
      </c>
      <c r="G90" s="84"/>
      <c r="H90" s="67">
        <f t="shared" ref="H90:H99" si="4">E90*G90</f>
        <v>0</v>
      </c>
      <c r="I90" s="69"/>
      <c r="J90" s="74"/>
      <c r="K90" s="109"/>
      <c r="M90" s="35"/>
      <c r="P90" s="37"/>
    </row>
    <row r="91" spans="1:17" ht="24" customHeight="1" x14ac:dyDescent="0.15">
      <c r="A91" s="10"/>
      <c r="B91" s="63"/>
      <c r="C91" s="77" t="s">
        <v>51</v>
      </c>
      <c r="D91" s="95"/>
      <c r="E91" s="85">
        <v>14</v>
      </c>
      <c r="F91" s="78" t="s">
        <v>46</v>
      </c>
      <c r="G91" s="84"/>
      <c r="H91" s="67">
        <f t="shared" si="4"/>
        <v>0</v>
      </c>
      <c r="I91" s="69"/>
      <c r="J91" s="51"/>
      <c r="K91" s="52"/>
    </row>
    <row r="92" spans="1:17" ht="24" customHeight="1" x14ac:dyDescent="0.15">
      <c r="A92" s="80"/>
      <c r="B92" s="63"/>
      <c r="C92" s="77" t="s">
        <v>52</v>
      </c>
      <c r="D92" s="95"/>
      <c r="E92" s="85">
        <v>1</v>
      </c>
      <c r="F92" s="78" t="s">
        <v>10</v>
      </c>
      <c r="G92" s="84"/>
      <c r="H92" s="67">
        <f t="shared" si="4"/>
        <v>0</v>
      </c>
      <c r="I92" s="83"/>
      <c r="J92" s="117"/>
      <c r="K92" s="119"/>
      <c r="M92" s="35"/>
      <c r="P92" s="37"/>
    </row>
    <row r="93" spans="1:17" ht="24" customHeight="1" x14ac:dyDescent="0.15">
      <c r="A93" s="80"/>
      <c r="B93" s="63"/>
      <c r="C93" s="76" t="s">
        <v>53</v>
      </c>
      <c r="D93" s="31"/>
      <c r="E93" s="85">
        <v>1</v>
      </c>
      <c r="F93" s="78" t="s">
        <v>10</v>
      </c>
      <c r="G93" s="114"/>
      <c r="H93" s="67">
        <f t="shared" si="4"/>
        <v>0</v>
      </c>
      <c r="I93" s="69"/>
      <c r="J93" s="117"/>
      <c r="K93" s="119"/>
    </row>
    <row r="94" spans="1:17" ht="24" customHeight="1" x14ac:dyDescent="0.15">
      <c r="A94" s="80"/>
      <c r="B94" s="63"/>
      <c r="C94" s="82" t="s">
        <v>32</v>
      </c>
      <c r="D94" s="48"/>
      <c r="E94" s="46">
        <v>1</v>
      </c>
      <c r="F94" s="25" t="s">
        <v>10</v>
      </c>
      <c r="G94" s="84"/>
      <c r="H94" s="67">
        <f t="shared" si="4"/>
        <v>0</v>
      </c>
      <c r="I94" s="69"/>
      <c r="J94" s="74"/>
      <c r="K94" s="109"/>
      <c r="M94" s="35"/>
      <c r="P94" s="37"/>
    </row>
    <row r="95" spans="1:17" ht="24" customHeight="1" x14ac:dyDescent="0.15">
      <c r="A95" s="80"/>
      <c r="B95" s="63"/>
      <c r="C95" s="82" t="s">
        <v>55</v>
      </c>
      <c r="D95" s="86" t="s">
        <v>57</v>
      </c>
      <c r="E95" s="85">
        <v>1</v>
      </c>
      <c r="F95" s="78" t="s">
        <v>10</v>
      </c>
      <c r="G95" s="84"/>
      <c r="H95" s="67">
        <f t="shared" si="4"/>
        <v>0</v>
      </c>
      <c r="I95" s="69"/>
      <c r="J95" s="51"/>
      <c r="K95" s="52"/>
    </row>
    <row r="96" spans="1:17" ht="24" customHeight="1" x14ac:dyDescent="0.15">
      <c r="A96" s="80"/>
      <c r="B96" s="63"/>
      <c r="C96" s="82" t="s">
        <v>56</v>
      </c>
      <c r="D96" s="86" t="s">
        <v>58</v>
      </c>
      <c r="E96" s="85">
        <v>1</v>
      </c>
      <c r="F96" s="78" t="s">
        <v>10</v>
      </c>
      <c r="G96" s="84"/>
      <c r="H96" s="67">
        <f t="shared" si="4"/>
        <v>0</v>
      </c>
      <c r="I96" s="69"/>
      <c r="J96" s="117"/>
      <c r="K96" s="119"/>
    </row>
    <row r="97" spans="1:19" ht="24" customHeight="1" x14ac:dyDescent="0.15">
      <c r="A97" s="79"/>
      <c r="B97" s="64"/>
      <c r="C97" s="82"/>
      <c r="D97" s="86"/>
      <c r="E97" s="85"/>
      <c r="F97" s="78"/>
      <c r="G97" s="84"/>
      <c r="H97" s="67"/>
      <c r="I97" s="69"/>
      <c r="J97" s="74"/>
      <c r="K97" s="109"/>
    </row>
    <row r="98" spans="1:19" ht="24" customHeight="1" x14ac:dyDescent="0.15">
      <c r="A98" s="10"/>
      <c r="B98" s="63"/>
      <c r="C98" s="82"/>
      <c r="D98" s="31"/>
      <c r="E98" s="85"/>
      <c r="F98" s="78"/>
      <c r="G98" s="53" t="s">
        <v>34</v>
      </c>
      <c r="H98" s="67">
        <f>SUM(H83:H96)</f>
        <v>0</v>
      </c>
      <c r="I98" s="69"/>
      <c r="J98" s="51"/>
      <c r="K98" s="52"/>
      <c r="M98" s="35"/>
      <c r="P98" s="37"/>
    </row>
    <row r="99" spans="1:19" ht="24" customHeight="1" x14ac:dyDescent="0.15">
      <c r="A99" s="10"/>
      <c r="B99" s="63"/>
      <c r="C99" s="82"/>
      <c r="D99" s="31"/>
      <c r="E99" s="85"/>
      <c r="F99" s="78"/>
      <c r="G99" s="53"/>
      <c r="H99" s="67"/>
      <c r="I99" s="69"/>
      <c r="J99" s="117"/>
      <c r="K99" s="119"/>
      <c r="M99" s="35"/>
      <c r="P99" s="37"/>
    </row>
    <row r="100" spans="1:19" ht="24" customHeight="1" x14ac:dyDescent="0.15">
      <c r="A100" s="10"/>
      <c r="B100" s="64"/>
      <c r="C100" s="12"/>
      <c r="D100" s="31"/>
      <c r="E100" s="85"/>
      <c r="F100" s="78"/>
      <c r="G100" s="53"/>
      <c r="H100" s="67"/>
      <c r="I100" s="69"/>
      <c r="J100" s="117"/>
      <c r="K100" s="119"/>
      <c r="M100" s="35"/>
      <c r="P100" s="37"/>
    </row>
    <row r="101" spans="1:19" ht="24" customHeight="1" x14ac:dyDescent="0.15">
      <c r="A101" s="56"/>
      <c r="B101" s="65"/>
      <c r="C101" s="104"/>
      <c r="D101" s="39"/>
      <c r="E101" s="20"/>
      <c r="F101" s="16"/>
      <c r="G101" s="142"/>
      <c r="H101" s="26"/>
      <c r="I101" s="70"/>
      <c r="J101" s="75"/>
      <c r="K101" s="110"/>
    </row>
    <row r="102" spans="1:19" s="88" customFormat="1" ht="24" customHeight="1" x14ac:dyDescent="0.15">
      <c r="A102" s="127">
        <v>3</v>
      </c>
      <c r="B102" s="128"/>
      <c r="C102" s="129" t="s">
        <v>59</v>
      </c>
      <c r="D102" s="27"/>
      <c r="E102" s="22"/>
      <c r="F102" s="130"/>
      <c r="G102" s="131"/>
      <c r="H102" s="132"/>
      <c r="I102" s="68"/>
      <c r="J102" s="73"/>
      <c r="K102" s="71"/>
      <c r="N102" s="90"/>
      <c r="O102" s="89"/>
      <c r="P102" s="90"/>
      <c r="Q102" s="92"/>
      <c r="S102" s="92"/>
    </row>
    <row r="103" spans="1:19" ht="24" customHeight="1" x14ac:dyDescent="0.15">
      <c r="A103" s="113"/>
      <c r="B103" s="50"/>
      <c r="C103" s="94" t="s">
        <v>72</v>
      </c>
      <c r="D103" s="47" t="s">
        <v>77</v>
      </c>
      <c r="E103" s="85">
        <v>1</v>
      </c>
      <c r="F103" s="44" t="s">
        <v>10</v>
      </c>
      <c r="G103" s="84"/>
      <c r="H103" s="67">
        <f>E103*G103</f>
        <v>0</v>
      </c>
      <c r="I103" s="69"/>
      <c r="J103" s="74"/>
      <c r="K103" s="109"/>
    </row>
    <row r="104" spans="1:19" ht="24" customHeight="1" x14ac:dyDescent="0.15">
      <c r="A104" s="10"/>
      <c r="B104" s="116"/>
      <c r="C104" s="76" t="s">
        <v>73</v>
      </c>
      <c r="D104" s="47" t="s">
        <v>78</v>
      </c>
      <c r="E104" s="85">
        <v>1</v>
      </c>
      <c r="F104" s="78" t="s">
        <v>10</v>
      </c>
      <c r="G104" s="84"/>
      <c r="H104" s="67">
        <f t="shared" ref="H104:H107" si="5">E104*G104</f>
        <v>0</v>
      </c>
      <c r="I104" s="69"/>
      <c r="J104" s="74"/>
      <c r="K104" s="109"/>
      <c r="L104" s="88"/>
      <c r="M104" s="88"/>
      <c r="N104" s="90"/>
      <c r="O104" s="89"/>
      <c r="P104" s="90"/>
      <c r="Q104" s="92"/>
      <c r="R104" s="91"/>
      <c r="S104" s="92"/>
    </row>
    <row r="105" spans="1:19" s="88" customFormat="1" ht="24" customHeight="1" x14ac:dyDescent="0.15">
      <c r="A105" s="10"/>
      <c r="B105" s="116"/>
      <c r="C105" s="77" t="s">
        <v>74</v>
      </c>
      <c r="D105" s="43" t="s">
        <v>79</v>
      </c>
      <c r="E105" s="85">
        <v>1</v>
      </c>
      <c r="F105" s="78" t="s">
        <v>10</v>
      </c>
      <c r="G105" s="84"/>
      <c r="H105" s="67">
        <f t="shared" si="5"/>
        <v>0</v>
      </c>
      <c r="I105" s="69"/>
      <c r="J105" s="74"/>
      <c r="K105" s="109"/>
      <c r="N105" s="90"/>
      <c r="O105" s="89"/>
      <c r="P105" s="90"/>
      <c r="Q105" s="92"/>
      <c r="R105" s="91"/>
      <c r="S105" s="92"/>
    </row>
    <row r="106" spans="1:19" ht="24" customHeight="1" x14ac:dyDescent="0.15">
      <c r="A106" s="10"/>
      <c r="B106" s="63"/>
      <c r="C106" s="77" t="s">
        <v>75</v>
      </c>
      <c r="D106" s="95" t="s">
        <v>80</v>
      </c>
      <c r="E106" s="85">
        <v>1</v>
      </c>
      <c r="F106" s="78" t="s">
        <v>10</v>
      </c>
      <c r="G106" s="84"/>
      <c r="H106" s="67">
        <f t="shared" si="5"/>
        <v>0</v>
      </c>
      <c r="I106" s="69"/>
      <c r="J106" s="74"/>
      <c r="K106" s="109"/>
      <c r="Q106" s="34"/>
      <c r="R106" s="35"/>
    </row>
    <row r="107" spans="1:19" ht="24" customHeight="1" x14ac:dyDescent="0.15">
      <c r="A107" s="10"/>
      <c r="B107" s="63"/>
      <c r="C107" s="77" t="s">
        <v>76</v>
      </c>
      <c r="D107" s="95"/>
      <c r="E107" s="85">
        <v>1</v>
      </c>
      <c r="F107" s="78" t="s">
        <v>10</v>
      </c>
      <c r="G107" s="84"/>
      <c r="H107" s="67">
        <f t="shared" si="5"/>
        <v>0</v>
      </c>
      <c r="I107" s="69"/>
      <c r="J107" s="74"/>
      <c r="K107" s="109"/>
      <c r="Q107" s="34"/>
      <c r="R107" s="35"/>
    </row>
    <row r="108" spans="1:19" ht="24" customHeight="1" x14ac:dyDescent="0.15">
      <c r="A108" s="10"/>
      <c r="B108" s="63"/>
      <c r="C108" s="77"/>
      <c r="D108" s="95"/>
      <c r="E108" s="85"/>
      <c r="F108" s="78"/>
      <c r="G108" s="84"/>
      <c r="H108" s="67"/>
      <c r="I108" s="69"/>
      <c r="J108" s="74"/>
      <c r="K108" s="109"/>
      <c r="M108" s="35"/>
      <c r="P108" s="37"/>
    </row>
    <row r="109" spans="1:19" ht="24" customHeight="1" x14ac:dyDescent="0.15">
      <c r="A109" s="10"/>
      <c r="B109" s="63"/>
      <c r="C109" s="77"/>
      <c r="D109" s="95"/>
      <c r="E109" s="85"/>
      <c r="F109" s="78"/>
      <c r="G109" s="53" t="s">
        <v>34</v>
      </c>
      <c r="H109" s="67">
        <f>SUM(H103:H108)</f>
        <v>0</v>
      </c>
      <c r="I109" s="69"/>
      <c r="J109" s="74"/>
      <c r="K109" s="109"/>
      <c r="R109" s="35"/>
    </row>
    <row r="110" spans="1:19" ht="24" customHeight="1" x14ac:dyDescent="0.15">
      <c r="A110" s="10"/>
      <c r="B110" s="63"/>
      <c r="C110" s="77"/>
      <c r="D110" s="95"/>
      <c r="E110" s="85"/>
      <c r="F110" s="78"/>
      <c r="G110" s="84"/>
      <c r="H110" s="67"/>
      <c r="I110" s="69"/>
      <c r="J110" s="74"/>
      <c r="K110" s="109"/>
    </row>
    <row r="111" spans="1:19" ht="24" customHeight="1" x14ac:dyDescent="0.15">
      <c r="A111" s="10"/>
      <c r="B111" s="63"/>
      <c r="C111" s="77"/>
      <c r="D111" s="31"/>
      <c r="E111" s="85"/>
      <c r="F111" s="78"/>
      <c r="G111" s="84"/>
      <c r="H111" s="67"/>
      <c r="I111" s="69"/>
      <c r="J111" s="74"/>
      <c r="K111" s="109"/>
      <c r="Q111" s="34"/>
      <c r="R111" s="35"/>
    </row>
    <row r="112" spans="1:19" ht="24" customHeight="1" x14ac:dyDescent="0.15">
      <c r="A112" s="10"/>
      <c r="B112" s="63"/>
      <c r="C112" s="77"/>
      <c r="D112" s="95"/>
      <c r="E112" s="85"/>
      <c r="F112" s="78"/>
      <c r="G112" s="84"/>
      <c r="H112" s="67"/>
      <c r="I112" s="69"/>
      <c r="J112" s="74"/>
      <c r="K112" s="109"/>
      <c r="M112" s="35"/>
      <c r="P112" s="37"/>
    </row>
    <row r="113" spans="1:19" ht="24" customHeight="1" x14ac:dyDescent="0.15">
      <c r="A113" s="10"/>
      <c r="B113" s="63"/>
      <c r="C113" s="77"/>
      <c r="D113" s="95"/>
      <c r="E113" s="85"/>
      <c r="F113" s="78"/>
      <c r="G113" s="84"/>
      <c r="H113" s="67"/>
      <c r="I113" s="69"/>
      <c r="J113" s="74"/>
      <c r="K113" s="109"/>
      <c r="R113" s="35"/>
    </row>
    <row r="114" spans="1:19" ht="24" customHeight="1" x14ac:dyDescent="0.15">
      <c r="A114" s="10"/>
      <c r="B114" s="63"/>
      <c r="C114" s="11"/>
      <c r="D114" s="31"/>
      <c r="E114" s="85"/>
      <c r="F114" s="78"/>
      <c r="G114" s="84"/>
      <c r="H114" s="67"/>
      <c r="I114" s="69"/>
      <c r="J114" s="74"/>
      <c r="K114" s="109"/>
      <c r="R114" s="35"/>
    </row>
    <row r="115" spans="1:19" ht="24" customHeight="1" x14ac:dyDescent="0.15">
      <c r="A115" s="80"/>
      <c r="B115" s="63"/>
      <c r="C115" s="11"/>
      <c r="D115" s="31"/>
      <c r="E115" s="85"/>
      <c r="F115" s="78"/>
      <c r="G115" s="84"/>
      <c r="H115" s="67"/>
      <c r="I115" s="69"/>
      <c r="J115" s="74"/>
      <c r="K115" s="109"/>
      <c r="Q115" s="34"/>
      <c r="R115" s="35"/>
    </row>
    <row r="116" spans="1:19" ht="24" customHeight="1" x14ac:dyDescent="0.15">
      <c r="A116" s="80"/>
      <c r="B116" s="63"/>
      <c r="C116" s="11"/>
      <c r="D116" s="31"/>
      <c r="E116" s="85"/>
      <c r="F116" s="78"/>
      <c r="G116" s="84"/>
      <c r="H116" s="67"/>
      <c r="I116" s="69"/>
      <c r="J116" s="74"/>
      <c r="K116" s="109"/>
      <c r="R116" s="35"/>
    </row>
    <row r="117" spans="1:19" ht="24" customHeight="1" x14ac:dyDescent="0.15">
      <c r="A117" s="80"/>
      <c r="B117" s="63"/>
      <c r="C117" s="11"/>
      <c r="D117" s="31"/>
      <c r="E117" s="85"/>
      <c r="F117" s="78"/>
      <c r="G117" s="84"/>
      <c r="H117" s="67"/>
      <c r="I117" s="69"/>
      <c r="J117" s="74"/>
      <c r="K117" s="109"/>
      <c r="L117" s="88"/>
      <c r="M117" s="88"/>
      <c r="N117" s="90"/>
      <c r="O117" s="89"/>
      <c r="P117" s="90"/>
      <c r="Q117" s="34"/>
      <c r="R117" s="91"/>
      <c r="S117" s="92"/>
    </row>
    <row r="118" spans="1:19" ht="24" customHeight="1" x14ac:dyDescent="0.15">
      <c r="A118" s="80"/>
      <c r="B118" s="63"/>
      <c r="C118" s="11"/>
      <c r="D118" s="95"/>
      <c r="E118" s="85"/>
      <c r="F118" s="78"/>
      <c r="G118" s="84"/>
      <c r="H118" s="67"/>
      <c r="I118" s="69"/>
      <c r="J118" s="74"/>
      <c r="K118" s="109"/>
      <c r="R118" s="35"/>
    </row>
    <row r="119" spans="1:19" ht="24" customHeight="1" x14ac:dyDescent="0.15">
      <c r="A119" s="80"/>
      <c r="B119" s="63"/>
      <c r="C119" s="11"/>
      <c r="D119" s="31"/>
      <c r="E119" s="85"/>
      <c r="F119" s="78"/>
      <c r="G119" s="84"/>
      <c r="H119" s="67"/>
      <c r="I119" s="69"/>
      <c r="J119" s="74"/>
      <c r="K119" s="109"/>
      <c r="L119" s="88"/>
      <c r="M119" s="88"/>
      <c r="N119" s="90"/>
      <c r="O119" s="89"/>
      <c r="P119" s="90"/>
      <c r="Q119" s="92"/>
      <c r="R119" s="91"/>
      <c r="S119" s="92"/>
    </row>
    <row r="120" spans="1:19" ht="24" customHeight="1" x14ac:dyDescent="0.15">
      <c r="A120" s="79"/>
      <c r="B120" s="64"/>
      <c r="C120" s="94"/>
      <c r="D120" s="31"/>
      <c r="E120" s="85"/>
      <c r="F120" s="78"/>
      <c r="G120" s="53"/>
      <c r="H120" s="67"/>
      <c r="I120" s="69"/>
      <c r="J120" s="74"/>
      <c r="K120" s="109"/>
      <c r="R120" s="35"/>
    </row>
    <row r="121" spans="1:19" ht="24" customHeight="1" x14ac:dyDescent="0.15">
      <c r="A121" s="81"/>
      <c r="B121" s="65"/>
      <c r="C121" s="40"/>
      <c r="D121" s="39"/>
      <c r="E121" s="20"/>
      <c r="F121" s="16"/>
      <c r="G121" s="72"/>
      <c r="H121" s="26"/>
      <c r="I121" s="70"/>
      <c r="J121" s="75"/>
      <c r="K121" s="110"/>
      <c r="R121" s="35"/>
    </row>
    <row r="122" spans="1:19" ht="24" customHeight="1" x14ac:dyDescent="0.15">
      <c r="A122" s="127">
        <v>4</v>
      </c>
      <c r="B122" s="136"/>
      <c r="C122" s="129" t="s">
        <v>60</v>
      </c>
      <c r="D122" s="27"/>
      <c r="E122" s="22"/>
      <c r="F122" s="137"/>
      <c r="G122" s="131"/>
      <c r="H122" s="132"/>
      <c r="I122" s="68"/>
      <c r="J122" s="73"/>
      <c r="K122" s="71"/>
    </row>
    <row r="123" spans="1:19" ht="24" customHeight="1" x14ac:dyDescent="0.15">
      <c r="A123" s="79"/>
      <c r="B123" s="64"/>
      <c r="C123" s="77" t="s">
        <v>81</v>
      </c>
      <c r="D123" s="29"/>
      <c r="E123" s="85">
        <v>1</v>
      </c>
      <c r="F123" s="44" t="s">
        <v>10</v>
      </c>
      <c r="G123" s="84"/>
      <c r="H123" s="67">
        <f>E123*G123</f>
        <v>0</v>
      </c>
      <c r="I123" s="69"/>
      <c r="J123" s="74"/>
      <c r="K123" s="109"/>
    </row>
    <row r="124" spans="1:19" ht="24" customHeight="1" x14ac:dyDescent="0.15">
      <c r="A124" s="10"/>
      <c r="B124" s="63"/>
      <c r="C124" s="77" t="s">
        <v>72</v>
      </c>
      <c r="D124" s="43" t="s">
        <v>86</v>
      </c>
      <c r="E124" s="85">
        <v>1</v>
      </c>
      <c r="F124" s="78" t="s">
        <v>10</v>
      </c>
      <c r="G124" s="84"/>
      <c r="H124" s="67">
        <f t="shared" ref="H124:H132" si="6">E124*G124</f>
        <v>0</v>
      </c>
      <c r="I124" s="69"/>
      <c r="J124" s="74"/>
      <c r="K124" s="109"/>
      <c r="M124" s="35"/>
      <c r="P124" s="37"/>
    </row>
    <row r="125" spans="1:19" ht="24" customHeight="1" x14ac:dyDescent="0.15">
      <c r="A125" s="10"/>
      <c r="B125" s="63"/>
      <c r="C125" s="11" t="s">
        <v>74</v>
      </c>
      <c r="D125" s="86" t="s">
        <v>87</v>
      </c>
      <c r="E125" s="85">
        <v>1</v>
      </c>
      <c r="F125" s="78" t="s">
        <v>10</v>
      </c>
      <c r="G125" s="84"/>
      <c r="H125" s="67">
        <f t="shared" si="6"/>
        <v>0</v>
      </c>
      <c r="I125" s="69"/>
      <c r="J125" s="124"/>
      <c r="K125" s="109"/>
      <c r="M125" s="35"/>
      <c r="P125" s="37"/>
    </row>
    <row r="126" spans="1:19" ht="24" customHeight="1" x14ac:dyDescent="0.15">
      <c r="A126" s="10"/>
      <c r="B126" s="63"/>
      <c r="C126" s="11" t="s">
        <v>82</v>
      </c>
      <c r="D126" s="95" t="s">
        <v>88</v>
      </c>
      <c r="E126" s="85">
        <v>1</v>
      </c>
      <c r="F126" s="78" t="s">
        <v>10</v>
      </c>
      <c r="G126" s="84"/>
      <c r="H126" s="67">
        <f t="shared" si="6"/>
        <v>0</v>
      </c>
      <c r="I126" s="69"/>
      <c r="J126" s="74"/>
      <c r="K126" s="109"/>
      <c r="M126" s="35"/>
      <c r="P126" s="37"/>
    </row>
    <row r="127" spans="1:19" ht="24" customHeight="1" x14ac:dyDescent="0.15">
      <c r="A127" s="10"/>
      <c r="B127" s="63"/>
      <c r="C127" s="11" t="s">
        <v>75</v>
      </c>
      <c r="D127" s="95" t="s">
        <v>89</v>
      </c>
      <c r="E127" s="85">
        <v>1</v>
      </c>
      <c r="F127" s="78" t="s">
        <v>10</v>
      </c>
      <c r="G127" s="84"/>
      <c r="H127" s="67">
        <f t="shared" si="6"/>
        <v>0</v>
      </c>
      <c r="I127" s="69"/>
      <c r="J127" s="74"/>
      <c r="K127" s="109"/>
      <c r="M127" s="35"/>
      <c r="P127" s="37"/>
    </row>
    <row r="128" spans="1:19" ht="24" customHeight="1" x14ac:dyDescent="0.15">
      <c r="A128" s="10"/>
      <c r="B128" s="63"/>
      <c r="C128" s="11" t="s">
        <v>76</v>
      </c>
      <c r="D128" s="95"/>
      <c r="E128" s="85">
        <v>1</v>
      </c>
      <c r="F128" s="78" t="s">
        <v>10</v>
      </c>
      <c r="G128" s="84"/>
      <c r="H128" s="67">
        <f t="shared" si="6"/>
        <v>0</v>
      </c>
      <c r="I128" s="69"/>
      <c r="J128" s="74"/>
      <c r="K128" s="109"/>
      <c r="Q128" s="34"/>
      <c r="R128" s="35"/>
    </row>
    <row r="129" spans="1:19" ht="24" customHeight="1" x14ac:dyDescent="0.15">
      <c r="A129" s="10"/>
      <c r="B129" s="63"/>
      <c r="C129" s="11" t="s">
        <v>83</v>
      </c>
      <c r="D129" s="31"/>
      <c r="E129" s="85">
        <v>1</v>
      </c>
      <c r="F129" s="78" t="s">
        <v>90</v>
      </c>
      <c r="G129" s="84"/>
      <c r="H129" s="67">
        <f t="shared" si="6"/>
        <v>0</v>
      </c>
      <c r="I129" s="69"/>
      <c r="J129" s="74"/>
      <c r="K129" s="109"/>
      <c r="Q129" s="34"/>
      <c r="R129" s="35"/>
    </row>
    <row r="130" spans="1:19" ht="24" customHeight="1" x14ac:dyDescent="0.15">
      <c r="A130" s="10"/>
      <c r="B130" s="63"/>
      <c r="C130" s="77" t="s">
        <v>42</v>
      </c>
      <c r="D130" s="31"/>
      <c r="E130" s="85">
        <v>1</v>
      </c>
      <c r="F130" s="78" t="s">
        <v>10</v>
      </c>
      <c r="G130" s="53"/>
      <c r="H130" s="67">
        <f t="shared" si="6"/>
        <v>0</v>
      </c>
      <c r="I130" s="69"/>
      <c r="J130" s="74"/>
      <c r="K130" s="109"/>
      <c r="M130" s="35"/>
      <c r="N130" s="108"/>
      <c r="P130" s="37"/>
    </row>
    <row r="131" spans="1:19" ht="24" customHeight="1" x14ac:dyDescent="0.15">
      <c r="A131" s="45"/>
      <c r="B131" s="116"/>
      <c r="C131" s="82" t="s">
        <v>84</v>
      </c>
      <c r="D131" s="48"/>
      <c r="E131" s="46">
        <v>1</v>
      </c>
      <c r="F131" s="25" t="s">
        <v>10</v>
      </c>
      <c r="G131" s="114"/>
      <c r="H131" s="67">
        <f t="shared" si="6"/>
        <v>0</v>
      </c>
      <c r="I131" s="69"/>
      <c r="J131" s="51"/>
      <c r="K131" s="52"/>
      <c r="M131" s="35"/>
      <c r="P131" s="37"/>
    </row>
    <row r="132" spans="1:19" ht="24" customHeight="1" x14ac:dyDescent="0.15">
      <c r="A132" s="80"/>
      <c r="B132" s="64"/>
      <c r="C132" s="82" t="s">
        <v>85</v>
      </c>
      <c r="D132" s="86"/>
      <c r="E132" s="85">
        <v>1</v>
      </c>
      <c r="F132" s="78" t="s">
        <v>10</v>
      </c>
      <c r="G132" s="84"/>
      <c r="H132" s="67">
        <f t="shared" si="6"/>
        <v>0</v>
      </c>
      <c r="I132" s="83"/>
      <c r="J132" s="117"/>
      <c r="K132" s="119"/>
      <c r="M132" s="91"/>
      <c r="P132" s="37"/>
    </row>
    <row r="133" spans="1:19" s="88" customFormat="1" ht="24" customHeight="1" x14ac:dyDescent="0.15">
      <c r="A133" s="45"/>
      <c r="B133" s="63"/>
      <c r="C133" s="82"/>
      <c r="D133" s="86"/>
      <c r="E133" s="85"/>
      <c r="F133" s="78"/>
      <c r="G133" s="84"/>
      <c r="H133" s="67"/>
      <c r="I133" s="69"/>
      <c r="J133" s="117"/>
      <c r="K133" s="119"/>
      <c r="M133" s="91"/>
      <c r="N133" s="90"/>
      <c r="O133" s="89"/>
      <c r="P133" s="93"/>
      <c r="Q133" s="92"/>
      <c r="S133" s="92"/>
    </row>
    <row r="134" spans="1:19" s="88" customFormat="1" ht="24" customHeight="1" x14ac:dyDescent="0.15">
      <c r="A134" s="80"/>
      <c r="B134" s="64"/>
      <c r="C134" s="12"/>
      <c r="D134" s="86"/>
      <c r="E134" s="85"/>
      <c r="F134" s="78"/>
      <c r="G134" s="114" t="s">
        <v>34</v>
      </c>
      <c r="H134" s="17">
        <f>SUM(H123:H133)</f>
        <v>0</v>
      </c>
      <c r="I134" s="69"/>
      <c r="J134" s="74"/>
      <c r="K134" s="109"/>
      <c r="M134" s="91"/>
      <c r="N134" s="90"/>
      <c r="O134" s="89"/>
      <c r="P134" s="93"/>
      <c r="Q134" s="92"/>
      <c r="S134" s="92"/>
    </row>
    <row r="135" spans="1:19" ht="24" customHeight="1" x14ac:dyDescent="0.15">
      <c r="A135" s="45"/>
      <c r="B135" s="116"/>
      <c r="C135" s="82"/>
      <c r="D135" s="97"/>
      <c r="E135" s="46"/>
      <c r="F135" s="25"/>
      <c r="G135" s="84"/>
      <c r="H135" s="67"/>
      <c r="I135" s="83"/>
      <c r="J135" s="100"/>
      <c r="K135" s="102"/>
      <c r="M135" s="91"/>
      <c r="P135" s="37"/>
    </row>
    <row r="136" spans="1:19" ht="24" customHeight="1" x14ac:dyDescent="0.15">
      <c r="A136" s="10"/>
      <c r="B136" s="63"/>
      <c r="C136" s="82"/>
      <c r="D136" s="86"/>
      <c r="E136" s="85"/>
      <c r="F136" s="78"/>
      <c r="G136" s="84"/>
      <c r="H136" s="67"/>
      <c r="I136" s="69"/>
      <c r="J136" s="124"/>
      <c r="K136" s="126"/>
      <c r="M136" s="91"/>
      <c r="P136" s="37"/>
    </row>
    <row r="137" spans="1:19" ht="24" customHeight="1" x14ac:dyDescent="0.15">
      <c r="A137" s="10"/>
      <c r="B137" s="64"/>
      <c r="C137" s="12"/>
      <c r="D137" s="86"/>
      <c r="E137" s="85"/>
      <c r="F137" s="78"/>
      <c r="G137" s="18"/>
      <c r="H137" s="67"/>
      <c r="I137" s="69"/>
      <c r="J137" s="124"/>
      <c r="K137" s="126"/>
    </row>
    <row r="138" spans="1:19" s="88" customFormat="1" ht="24" customHeight="1" x14ac:dyDescent="0.15">
      <c r="A138" s="45"/>
      <c r="B138" s="63"/>
      <c r="C138" s="77"/>
      <c r="D138" s="97"/>
      <c r="E138" s="46"/>
      <c r="F138" s="25"/>
      <c r="G138" s="84"/>
      <c r="H138" s="67"/>
      <c r="I138" s="83"/>
      <c r="J138" s="87"/>
      <c r="K138" s="23"/>
      <c r="M138" s="91"/>
      <c r="N138" s="90"/>
      <c r="O138" s="89"/>
      <c r="P138" s="93"/>
      <c r="Q138" s="92"/>
      <c r="S138" s="92"/>
    </row>
    <row r="139" spans="1:19" s="88" customFormat="1" ht="24" customHeight="1" x14ac:dyDescent="0.15">
      <c r="A139" s="10"/>
      <c r="B139" s="63"/>
      <c r="C139" s="77"/>
      <c r="D139" s="86"/>
      <c r="E139" s="85"/>
      <c r="F139" s="78"/>
      <c r="G139" s="84"/>
      <c r="H139" s="67"/>
      <c r="I139" s="69"/>
      <c r="J139" s="24"/>
      <c r="K139" s="119"/>
      <c r="M139" s="91"/>
      <c r="N139" s="90"/>
      <c r="O139" s="89"/>
      <c r="P139" s="93"/>
      <c r="Q139" s="92"/>
      <c r="S139" s="92"/>
    </row>
    <row r="140" spans="1:19" ht="24" customHeight="1" x14ac:dyDescent="0.15">
      <c r="A140" s="80"/>
      <c r="B140" s="63"/>
      <c r="C140" s="77"/>
      <c r="D140" s="86"/>
      <c r="E140" s="85"/>
      <c r="F140" s="78"/>
      <c r="G140" s="84"/>
      <c r="H140" s="67"/>
      <c r="I140" s="69"/>
      <c r="J140" s="24"/>
      <c r="K140" s="119"/>
      <c r="M140" s="35"/>
      <c r="P140" s="37"/>
    </row>
    <row r="141" spans="1:19" ht="24" customHeight="1" x14ac:dyDescent="0.15">
      <c r="A141" s="80"/>
      <c r="B141" s="63"/>
      <c r="C141" s="77"/>
      <c r="D141" s="86"/>
      <c r="E141" s="85"/>
      <c r="F141" s="78"/>
      <c r="G141" s="53"/>
      <c r="H141" s="67"/>
      <c r="I141" s="69"/>
      <c r="J141" s="24"/>
      <c r="K141" s="119"/>
    </row>
    <row r="142" spans="1:19" ht="24" customHeight="1" x14ac:dyDescent="0.15">
      <c r="A142" s="127">
        <v>5</v>
      </c>
      <c r="B142" s="136"/>
      <c r="C142" s="138" t="s">
        <v>61</v>
      </c>
      <c r="D142" s="139"/>
      <c r="E142" s="22"/>
      <c r="F142" s="137"/>
      <c r="G142" s="131"/>
      <c r="H142" s="132"/>
      <c r="I142" s="68"/>
      <c r="J142" s="140"/>
      <c r="K142" s="141"/>
    </row>
    <row r="143" spans="1:19" ht="24" customHeight="1" x14ac:dyDescent="0.15">
      <c r="A143" s="80"/>
      <c r="B143" s="64"/>
      <c r="C143" s="82" t="s">
        <v>91</v>
      </c>
      <c r="D143" s="86"/>
      <c r="E143" s="85"/>
      <c r="F143" s="78"/>
      <c r="G143" s="84"/>
      <c r="H143" s="67"/>
      <c r="I143" s="69"/>
      <c r="J143" s="117"/>
      <c r="K143" s="119"/>
    </row>
    <row r="144" spans="1:19" ht="24" customHeight="1" x14ac:dyDescent="0.15">
      <c r="A144" s="45"/>
      <c r="B144" s="63"/>
      <c r="C144" s="82" t="s">
        <v>92</v>
      </c>
      <c r="D144" s="86" t="s">
        <v>97</v>
      </c>
      <c r="E144" s="85">
        <v>1</v>
      </c>
      <c r="F144" s="78" t="s">
        <v>23</v>
      </c>
      <c r="G144" s="84"/>
      <c r="H144" s="67">
        <f>E144*G144</f>
        <v>0</v>
      </c>
      <c r="I144" s="69"/>
      <c r="J144" s="117"/>
      <c r="K144" s="119"/>
    </row>
    <row r="145" spans="1:11" ht="24" customHeight="1" x14ac:dyDescent="0.15">
      <c r="A145" s="10"/>
      <c r="B145" s="63"/>
      <c r="C145" s="82" t="s">
        <v>93</v>
      </c>
      <c r="D145" s="86" t="s">
        <v>94</v>
      </c>
      <c r="E145" s="85">
        <v>1</v>
      </c>
      <c r="F145" s="78" t="s">
        <v>10</v>
      </c>
      <c r="G145" s="84"/>
      <c r="H145" s="67">
        <f t="shared" ref="H145:H155" si="7">E145*G145</f>
        <v>0</v>
      </c>
      <c r="I145" s="69"/>
      <c r="J145" s="117"/>
      <c r="K145" s="119"/>
    </row>
    <row r="146" spans="1:11" ht="24" customHeight="1" x14ac:dyDescent="0.15">
      <c r="A146" s="80"/>
      <c r="B146" s="63"/>
      <c r="C146" s="82"/>
      <c r="D146" s="86" t="s">
        <v>98</v>
      </c>
      <c r="E146" s="85"/>
      <c r="F146" s="78"/>
      <c r="G146" s="84"/>
      <c r="H146" s="67">
        <f t="shared" si="7"/>
        <v>0</v>
      </c>
      <c r="I146" s="69"/>
      <c r="J146" s="117"/>
      <c r="K146" s="119"/>
    </row>
    <row r="147" spans="1:11" ht="24" customHeight="1" x14ac:dyDescent="0.15">
      <c r="A147" s="10"/>
      <c r="B147" s="63"/>
      <c r="C147" s="82" t="s">
        <v>95</v>
      </c>
      <c r="D147" s="86"/>
      <c r="E147" s="85"/>
      <c r="F147" s="78"/>
      <c r="G147" s="84"/>
      <c r="H147" s="67">
        <f t="shared" si="7"/>
        <v>0</v>
      </c>
      <c r="I147" s="151"/>
      <c r="J147" s="152"/>
      <c r="K147" s="153"/>
    </row>
    <row r="148" spans="1:11" ht="24" customHeight="1" x14ac:dyDescent="0.15">
      <c r="A148" s="10"/>
      <c r="B148" s="63"/>
      <c r="C148" s="41" t="s">
        <v>96</v>
      </c>
      <c r="D148" s="86" t="s">
        <v>99</v>
      </c>
      <c r="E148" s="85">
        <v>1</v>
      </c>
      <c r="F148" s="78" t="s">
        <v>23</v>
      </c>
      <c r="G148" s="84"/>
      <c r="H148" s="67">
        <f t="shared" si="7"/>
        <v>0</v>
      </c>
      <c r="I148" s="69"/>
      <c r="J148" s="117"/>
      <c r="K148" s="119"/>
    </row>
    <row r="149" spans="1:11" ht="24" customHeight="1" x14ac:dyDescent="0.15">
      <c r="A149" s="80"/>
      <c r="B149" s="63"/>
      <c r="C149" s="11" t="s">
        <v>100</v>
      </c>
      <c r="D149" s="95" t="s">
        <v>101</v>
      </c>
      <c r="E149" s="85">
        <v>1</v>
      </c>
      <c r="F149" s="78" t="s">
        <v>10</v>
      </c>
      <c r="G149" s="84"/>
      <c r="H149" s="67">
        <f t="shared" si="7"/>
        <v>0</v>
      </c>
      <c r="I149" s="69"/>
      <c r="J149" s="117"/>
      <c r="K149" s="119"/>
    </row>
    <row r="150" spans="1:11" ht="24" customHeight="1" x14ac:dyDescent="0.15">
      <c r="A150" s="10"/>
      <c r="B150" s="63"/>
      <c r="C150" s="41" t="s">
        <v>102</v>
      </c>
      <c r="D150" s="86"/>
      <c r="E150" s="85">
        <v>1</v>
      </c>
      <c r="F150" s="78" t="s">
        <v>10</v>
      </c>
      <c r="G150" s="84"/>
      <c r="H150" s="67">
        <f t="shared" si="7"/>
        <v>0</v>
      </c>
      <c r="I150" s="151"/>
      <c r="J150" s="152"/>
      <c r="K150" s="153"/>
    </row>
    <row r="151" spans="1:11" ht="24" customHeight="1" x14ac:dyDescent="0.15">
      <c r="A151" s="80"/>
      <c r="B151" s="63"/>
      <c r="C151" s="11" t="s">
        <v>103</v>
      </c>
      <c r="D151" s="101" t="s">
        <v>108</v>
      </c>
      <c r="E151" s="85">
        <v>1</v>
      </c>
      <c r="F151" s="44" t="s">
        <v>112</v>
      </c>
      <c r="G151" s="84"/>
      <c r="H151" s="67">
        <f t="shared" si="7"/>
        <v>0</v>
      </c>
      <c r="I151" s="69"/>
      <c r="J151" s="96"/>
      <c r="K151" s="109"/>
    </row>
    <row r="152" spans="1:11" ht="24" customHeight="1" x14ac:dyDescent="0.15">
      <c r="A152" s="80"/>
      <c r="B152" s="63"/>
      <c r="C152" s="82" t="s">
        <v>104</v>
      </c>
      <c r="D152" s="86"/>
      <c r="E152" s="85"/>
      <c r="F152" s="78"/>
      <c r="G152" s="84"/>
      <c r="H152" s="67">
        <f t="shared" si="7"/>
        <v>0</v>
      </c>
      <c r="I152" s="69"/>
      <c r="J152" s="24"/>
      <c r="K152" s="119"/>
    </row>
    <row r="153" spans="1:11" ht="24" customHeight="1" x14ac:dyDescent="0.15">
      <c r="A153" s="80"/>
      <c r="B153" s="63"/>
      <c r="C153" s="82" t="s">
        <v>105</v>
      </c>
      <c r="D153" s="86" t="s">
        <v>109</v>
      </c>
      <c r="E153" s="85">
        <v>1</v>
      </c>
      <c r="F153" s="78" t="s">
        <v>112</v>
      </c>
      <c r="G153" s="84"/>
      <c r="H153" s="67">
        <f t="shared" si="7"/>
        <v>0</v>
      </c>
      <c r="I153" s="69"/>
      <c r="J153" s="118"/>
      <c r="K153" s="123"/>
    </row>
    <row r="154" spans="1:11" ht="24" customHeight="1" x14ac:dyDescent="0.15">
      <c r="A154" s="10"/>
      <c r="B154" s="63"/>
      <c r="C154" s="82" t="s">
        <v>106</v>
      </c>
      <c r="D154" s="86" t="s">
        <v>110</v>
      </c>
      <c r="E154" s="85">
        <v>1</v>
      </c>
      <c r="F154" s="78" t="s">
        <v>113</v>
      </c>
      <c r="G154" s="18"/>
      <c r="H154" s="67">
        <f t="shared" si="7"/>
        <v>0</v>
      </c>
      <c r="I154" s="69"/>
      <c r="J154" s="96"/>
      <c r="K154" s="109"/>
    </row>
    <row r="155" spans="1:11" ht="24" customHeight="1" x14ac:dyDescent="0.15">
      <c r="A155" s="79"/>
      <c r="B155" s="64"/>
      <c r="C155" s="82" t="s">
        <v>107</v>
      </c>
      <c r="D155" s="86" t="s">
        <v>111</v>
      </c>
      <c r="E155" s="85">
        <v>1</v>
      </c>
      <c r="F155" s="78" t="s">
        <v>112</v>
      </c>
      <c r="G155" s="84"/>
      <c r="H155" s="67">
        <f t="shared" si="7"/>
        <v>0</v>
      </c>
      <c r="I155" s="69"/>
      <c r="J155" s="24"/>
      <c r="K155" s="119"/>
    </row>
    <row r="156" spans="1:11" ht="24" customHeight="1" x14ac:dyDescent="0.15">
      <c r="A156" s="55"/>
      <c r="B156" s="63"/>
      <c r="C156" s="82"/>
      <c r="D156" s="115"/>
      <c r="E156" s="46"/>
      <c r="F156" s="78"/>
      <c r="G156" s="84"/>
      <c r="H156" s="67"/>
      <c r="I156" s="83"/>
      <c r="J156" s="87"/>
      <c r="K156" s="23"/>
    </row>
    <row r="157" spans="1:11" ht="24" customHeight="1" x14ac:dyDescent="0.15">
      <c r="A157" s="10"/>
      <c r="B157" s="63"/>
      <c r="C157" s="82"/>
      <c r="D157" s="29"/>
      <c r="E157" s="85"/>
      <c r="F157" s="78"/>
      <c r="G157" s="53" t="s">
        <v>34</v>
      </c>
      <c r="H157" s="67">
        <f>SUM(H144:H156)</f>
        <v>0</v>
      </c>
      <c r="I157" s="69"/>
      <c r="J157" s="117"/>
      <c r="K157" s="119"/>
    </row>
    <row r="158" spans="1:11" ht="24" customHeight="1" x14ac:dyDescent="0.15">
      <c r="A158" s="10"/>
      <c r="B158" s="63"/>
      <c r="C158" s="82"/>
      <c r="D158" s="49"/>
      <c r="E158" s="85"/>
      <c r="F158" s="78"/>
      <c r="G158" s="84"/>
      <c r="H158" s="67"/>
      <c r="I158" s="57"/>
      <c r="J158" s="58"/>
      <c r="K158" s="59"/>
    </row>
    <row r="159" spans="1:11" ht="24" customHeight="1" x14ac:dyDescent="0.15">
      <c r="A159" s="10"/>
      <c r="B159" s="63"/>
      <c r="C159" s="82"/>
      <c r="D159" s="86"/>
      <c r="E159" s="85"/>
      <c r="F159" s="78"/>
      <c r="G159" s="84"/>
      <c r="H159" s="67"/>
      <c r="I159" s="69"/>
      <c r="J159" s="117"/>
      <c r="K159" s="119"/>
    </row>
    <row r="160" spans="1:11" ht="24" customHeight="1" x14ac:dyDescent="0.15">
      <c r="A160" s="10"/>
      <c r="B160" s="64"/>
      <c r="C160" s="76"/>
      <c r="D160" s="86"/>
      <c r="E160" s="85"/>
      <c r="F160" s="78"/>
      <c r="G160" s="114"/>
      <c r="H160" s="67"/>
      <c r="I160" s="69"/>
      <c r="J160" s="117"/>
      <c r="K160" s="119"/>
    </row>
    <row r="161" spans="1:11" ht="24" customHeight="1" x14ac:dyDescent="0.15">
      <c r="A161" s="56"/>
      <c r="B161" s="65"/>
      <c r="C161" s="103"/>
      <c r="D161" s="105"/>
      <c r="E161" s="20"/>
      <c r="F161" s="16"/>
      <c r="G161" s="72"/>
      <c r="H161" s="72"/>
      <c r="I161" s="70"/>
      <c r="J161" s="98"/>
      <c r="K161" s="106"/>
    </row>
    <row r="162" spans="1:11" ht="24" customHeight="1" x14ac:dyDescent="0.15">
      <c r="A162" s="127" t="s">
        <v>26</v>
      </c>
      <c r="B162" s="136"/>
      <c r="C162" s="138" t="s">
        <v>29</v>
      </c>
      <c r="D162" s="145"/>
      <c r="E162" s="22"/>
      <c r="F162" s="137"/>
      <c r="G162" s="131"/>
      <c r="H162" s="132"/>
      <c r="I162" s="68"/>
      <c r="J162" s="146"/>
      <c r="K162" s="147"/>
    </row>
    <row r="163" spans="1:11" ht="24" customHeight="1" x14ac:dyDescent="0.15">
      <c r="A163" s="10">
        <v>1</v>
      </c>
      <c r="B163" s="63"/>
      <c r="C163" s="82" t="s">
        <v>30</v>
      </c>
      <c r="D163" s="86"/>
      <c r="E163" s="85">
        <v>1</v>
      </c>
      <c r="F163" s="78" t="s">
        <v>10</v>
      </c>
      <c r="G163" s="84"/>
      <c r="H163" s="67">
        <f>H178</f>
        <v>0</v>
      </c>
      <c r="I163" s="69"/>
      <c r="J163" s="124"/>
      <c r="K163" s="123"/>
    </row>
    <row r="164" spans="1:11" ht="24" customHeight="1" x14ac:dyDescent="0.15">
      <c r="A164" s="10">
        <v>2</v>
      </c>
      <c r="B164" s="64"/>
      <c r="C164" s="12" t="s">
        <v>31</v>
      </c>
      <c r="D164" s="86"/>
      <c r="E164" s="85">
        <v>1</v>
      </c>
      <c r="F164" s="78" t="s">
        <v>10</v>
      </c>
      <c r="G164" s="18"/>
      <c r="H164" s="67">
        <f>H197</f>
        <v>0</v>
      </c>
      <c r="I164" s="69"/>
      <c r="J164" s="124"/>
      <c r="K164" s="123"/>
    </row>
    <row r="165" spans="1:11" ht="24" customHeight="1" x14ac:dyDescent="0.15">
      <c r="A165" s="45">
        <v>3</v>
      </c>
      <c r="B165" s="63"/>
      <c r="C165" s="77" t="s">
        <v>114</v>
      </c>
      <c r="D165" s="97"/>
      <c r="E165" s="46">
        <v>1</v>
      </c>
      <c r="F165" s="25" t="s">
        <v>10</v>
      </c>
      <c r="G165" s="84"/>
      <c r="H165" s="67">
        <f>H208</f>
        <v>0</v>
      </c>
      <c r="I165" s="83"/>
      <c r="J165" s="87"/>
      <c r="K165" s="23"/>
    </row>
    <row r="166" spans="1:11" ht="24" customHeight="1" x14ac:dyDescent="0.15">
      <c r="A166" s="10"/>
      <c r="B166" s="63"/>
      <c r="C166" s="77"/>
      <c r="D166" s="86"/>
      <c r="E166" s="85"/>
      <c r="F166" s="78"/>
      <c r="G166" s="84"/>
      <c r="H166" s="67"/>
      <c r="I166" s="69"/>
      <c r="J166" s="24"/>
      <c r="K166" s="119"/>
    </row>
    <row r="167" spans="1:11" ht="24" customHeight="1" x14ac:dyDescent="0.15">
      <c r="A167" s="80"/>
      <c r="B167" s="63"/>
      <c r="C167" s="77"/>
      <c r="D167" s="86"/>
      <c r="E167" s="85"/>
      <c r="F167" s="78"/>
      <c r="G167" s="53" t="s">
        <v>34</v>
      </c>
      <c r="H167" s="67">
        <f>SUM(H163:H166)</f>
        <v>0</v>
      </c>
      <c r="I167" s="69"/>
      <c r="J167" s="24"/>
      <c r="K167" s="119"/>
    </row>
    <row r="168" spans="1:11" ht="24" customHeight="1" x14ac:dyDescent="0.15">
      <c r="A168" s="80"/>
      <c r="B168" s="63"/>
      <c r="C168" s="77"/>
      <c r="D168" s="86"/>
      <c r="E168" s="85"/>
      <c r="F168" s="78"/>
      <c r="G168" s="84"/>
      <c r="H168" s="67"/>
      <c r="I168" s="69"/>
      <c r="J168" s="24"/>
      <c r="K168" s="119"/>
    </row>
    <row r="169" spans="1:11" ht="24" customHeight="1" x14ac:dyDescent="0.15">
      <c r="A169" s="10">
        <v>1</v>
      </c>
      <c r="B169" s="63"/>
      <c r="C169" s="77" t="s">
        <v>30</v>
      </c>
      <c r="D169" s="95"/>
      <c r="E169" s="85"/>
      <c r="F169" s="78"/>
      <c r="G169" s="84"/>
      <c r="H169" s="67"/>
      <c r="I169" s="69"/>
      <c r="J169" s="74"/>
      <c r="K169" s="109"/>
    </row>
    <row r="170" spans="1:11" ht="24" customHeight="1" x14ac:dyDescent="0.15">
      <c r="A170" s="10"/>
      <c r="B170" s="63"/>
      <c r="C170" s="77" t="s">
        <v>35</v>
      </c>
      <c r="D170" s="95"/>
      <c r="E170" s="85">
        <v>13.2</v>
      </c>
      <c r="F170" s="78" t="s">
        <v>11</v>
      </c>
      <c r="G170" s="53"/>
      <c r="H170" s="67">
        <f>E170*G170</f>
        <v>0</v>
      </c>
      <c r="I170" s="69"/>
      <c r="J170" s="74"/>
      <c r="K170" s="109"/>
    </row>
    <row r="171" spans="1:11" ht="24" customHeight="1" x14ac:dyDescent="0.15">
      <c r="A171" s="10"/>
      <c r="B171" s="63"/>
      <c r="C171" s="77" t="s">
        <v>41</v>
      </c>
      <c r="D171" s="95"/>
      <c r="E171" s="85">
        <v>14</v>
      </c>
      <c r="F171" s="78" t="s">
        <v>46</v>
      </c>
      <c r="G171" s="84"/>
      <c r="H171" s="67">
        <f t="shared" ref="H171:H176" si="8">E171*G171</f>
        <v>0</v>
      </c>
      <c r="I171" s="69"/>
      <c r="J171" s="24"/>
      <c r="K171" s="119"/>
    </row>
    <row r="172" spans="1:11" ht="24" customHeight="1" x14ac:dyDescent="0.15">
      <c r="A172" s="10"/>
      <c r="B172" s="63"/>
      <c r="C172" s="77" t="s">
        <v>42</v>
      </c>
      <c r="D172" s="95"/>
      <c r="E172" s="85">
        <v>1</v>
      </c>
      <c r="F172" s="78" t="s">
        <v>10</v>
      </c>
      <c r="G172" s="84"/>
      <c r="H172" s="67">
        <f t="shared" si="8"/>
        <v>0</v>
      </c>
      <c r="I172" s="69"/>
      <c r="J172" s="74"/>
      <c r="K172" s="109"/>
    </row>
    <row r="173" spans="1:11" ht="24" customHeight="1" x14ac:dyDescent="0.15">
      <c r="A173" s="80"/>
      <c r="B173" s="63"/>
      <c r="C173" s="11" t="s">
        <v>43</v>
      </c>
      <c r="D173" s="86" t="s">
        <v>37</v>
      </c>
      <c r="E173" s="85">
        <v>5</v>
      </c>
      <c r="F173" s="78" t="s">
        <v>47</v>
      </c>
      <c r="G173" s="84"/>
      <c r="H173" s="67">
        <f t="shared" si="8"/>
        <v>0</v>
      </c>
      <c r="I173" s="83"/>
      <c r="J173" s="54"/>
      <c r="K173" s="107"/>
    </row>
    <row r="174" spans="1:11" ht="24" customHeight="1" x14ac:dyDescent="0.15">
      <c r="A174" s="80"/>
      <c r="B174" s="63"/>
      <c r="C174" s="11" t="s">
        <v>44</v>
      </c>
      <c r="D174" s="86" t="s">
        <v>36</v>
      </c>
      <c r="E174" s="85">
        <v>2</v>
      </c>
      <c r="F174" s="78" t="s">
        <v>47</v>
      </c>
      <c r="G174" s="84"/>
      <c r="H174" s="67">
        <f t="shared" si="8"/>
        <v>0</v>
      </c>
      <c r="I174" s="83"/>
      <c r="J174" s="54"/>
      <c r="K174" s="107"/>
    </row>
    <row r="175" spans="1:11" ht="24" customHeight="1" x14ac:dyDescent="0.15">
      <c r="A175" s="80"/>
      <c r="B175" s="63"/>
      <c r="C175" s="11" t="s">
        <v>38</v>
      </c>
      <c r="D175" s="95" t="s">
        <v>39</v>
      </c>
      <c r="E175" s="85">
        <v>1</v>
      </c>
      <c r="F175" s="78" t="s">
        <v>47</v>
      </c>
      <c r="G175" s="84"/>
      <c r="H175" s="67">
        <f t="shared" si="8"/>
        <v>0</v>
      </c>
      <c r="I175" s="69"/>
      <c r="J175" s="96"/>
      <c r="K175" s="109"/>
    </row>
    <row r="176" spans="1:11" ht="24" customHeight="1" x14ac:dyDescent="0.15">
      <c r="A176" s="80"/>
      <c r="B176" s="63"/>
      <c r="C176" s="11" t="s">
        <v>45</v>
      </c>
      <c r="D176" s="95" t="s">
        <v>40</v>
      </c>
      <c r="E176" s="85">
        <v>1</v>
      </c>
      <c r="F176" s="78" t="s">
        <v>10</v>
      </c>
      <c r="G176" s="84"/>
      <c r="H176" s="67">
        <f t="shared" si="8"/>
        <v>0</v>
      </c>
      <c r="I176" s="69"/>
      <c r="J176" s="74"/>
      <c r="K176" s="109"/>
    </row>
    <row r="177" spans="1:11" ht="24" customHeight="1" x14ac:dyDescent="0.15">
      <c r="A177" s="80"/>
      <c r="B177" s="63"/>
      <c r="C177" s="11"/>
      <c r="D177" s="31"/>
      <c r="E177" s="85"/>
      <c r="F177" s="78"/>
      <c r="G177" s="84"/>
      <c r="H177" s="67"/>
      <c r="I177" s="69"/>
      <c r="J177" s="51"/>
      <c r="K177" s="52"/>
    </row>
    <row r="178" spans="1:11" ht="24" customHeight="1" x14ac:dyDescent="0.15">
      <c r="A178" s="79"/>
      <c r="B178" s="64"/>
      <c r="C178" s="11"/>
      <c r="D178" s="31"/>
      <c r="E178" s="85"/>
      <c r="F178" s="78"/>
      <c r="G178" s="53" t="s">
        <v>12</v>
      </c>
      <c r="H178" s="67">
        <f>SUM(H170:H177)</f>
        <v>0</v>
      </c>
      <c r="I178" s="69"/>
      <c r="J178" s="117"/>
      <c r="K178" s="119"/>
    </row>
    <row r="179" spans="1:11" ht="24" customHeight="1" x14ac:dyDescent="0.15">
      <c r="A179" s="10"/>
      <c r="B179" s="63"/>
      <c r="C179" s="77"/>
      <c r="D179" s="31"/>
      <c r="E179" s="85"/>
      <c r="F179" s="78"/>
      <c r="G179" s="84"/>
      <c r="H179" s="67"/>
      <c r="I179" s="69"/>
      <c r="J179" s="117"/>
      <c r="K179" s="119"/>
    </row>
    <row r="180" spans="1:11" ht="24" customHeight="1" x14ac:dyDescent="0.15">
      <c r="A180" s="10"/>
      <c r="B180" s="63"/>
      <c r="C180" s="77"/>
      <c r="D180" s="31"/>
      <c r="E180" s="85"/>
      <c r="F180" s="78"/>
      <c r="G180" s="53"/>
      <c r="H180" s="67"/>
      <c r="I180" s="69"/>
      <c r="J180" s="117"/>
      <c r="K180" s="119"/>
    </row>
    <row r="181" spans="1:11" ht="24" customHeight="1" x14ac:dyDescent="0.15">
      <c r="A181" s="56"/>
      <c r="B181" s="133"/>
      <c r="C181" s="134"/>
      <c r="D181" s="39"/>
      <c r="E181" s="20"/>
      <c r="F181" s="16"/>
      <c r="G181" s="142"/>
      <c r="H181" s="135"/>
      <c r="I181" s="70"/>
      <c r="J181" s="143"/>
      <c r="K181" s="144"/>
    </row>
    <row r="182" spans="1:11" ht="24" customHeight="1" x14ac:dyDescent="0.15">
      <c r="A182" s="127">
        <v>2</v>
      </c>
      <c r="B182" s="128"/>
      <c r="C182" s="129" t="s">
        <v>31</v>
      </c>
      <c r="D182" s="27"/>
      <c r="E182" s="22"/>
      <c r="F182" s="130"/>
      <c r="G182" s="131"/>
      <c r="H182" s="132"/>
      <c r="I182" s="68"/>
      <c r="J182" s="73"/>
      <c r="K182" s="71"/>
    </row>
    <row r="183" spans="1:11" ht="24" customHeight="1" x14ac:dyDescent="0.15">
      <c r="A183" s="79"/>
      <c r="B183" s="64"/>
      <c r="C183" s="77" t="s">
        <v>115</v>
      </c>
      <c r="D183" s="86" t="s">
        <v>67</v>
      </c>
      <c r="E183" s="85">
        <v>2.8</v>
      </c>
      <c r="F183" s="78" t="s">
        <v>11</v>
      </c>
      <c r="G183" s="84"/>
      <c r="H183" s="67">
        <f t="shared" ref="H183:H188" si="9">E183*G183</f>
        <v>0</v>
      </c>
      <c r="I183" s="69"/>
      <c r="J183" s="74"/>
      <c r="K183" s="109"/>
    </row>
    <row r="184" spans="1:11" ht="24" customHeight="1" x14ac:dyDescent="0.15">
      <c r="A184" s="10"/>
      <c r="B184" s="63"/>
      <c r="C184" s="77" t="s">
        <v>42</v>
      </c>
      <c r="D184" s="86"/>
      <c r="E184" s="85">
        <v>1</v>
      </c>
      <c r="F184" s="78" t="s">
        <v>10</v>
      </c>
      <c r="G184" s="84"/>
      <c r="H184" s="67">
        <f>E184*G184</f>
        <v>0</v>
      </c>
      <c r="I184" s="69"/>
      <c r="J184" s="74"/>
      <c r="K184" s="109"/>
    </row>
    <row r="185" spans="1:11" ht="24" customHeight="1" x14ac:dyDescent="0.15">
      <c r="A185" s="10"/>
      <c r="B185" s="63"/>
      <c r="C185" s="77" t="s">
        <v>64</v>
      </c>
      <c r="D185" s="86" t="s">
        <v>68</v>
      </c>
      <c r="E185" s="85">
        <v>1</v>
      </c>
      <c r="F185" s="78" t="s">
        <v>10</v>
      </c>
      <c r="G185" s="84"/>
      <c r="H185" s="67">
        <f>E185*G185</f>
        <v>0</v>
      </c>
      <c r="I185" s="69"/>
      <c r="J185" s="74"/>
      <c r="K185" s="109"/>
    </row>
    <row r="186" spans="1:11" ht="24" customHeight="1" x14ac:dyDescent="0.15">
      <c r="A186" s="10"/>
      <c r="B186" s="63"/>
      <c r="C186" s="77" t="s">
        <v>65</v>
      </c>
      <c r="D186" s="86" t="s">
        <v>69</v>
      </c>
      <c r="E186" s="85">
        <v>3</v>
      </c>
      <c r="F186" s="78" t="s">
        <v>71</v>
      </c>
      <c r="G186" s="84"/>
      <c r="H186" s="67">
        <f>E186*G186</f>
        <v>0</v>
      </c>
      <c r="I186" s="69"/>
      <c r="J186" s="124"/>
      <c r="K186" s="109"/>
    </row>
    <row r="187" spans="1:11" ht="24" customHeight="1" x14ac:dyDescent="0.15">
      <c r="A187" s="10"/>
      <c r="B187" s="63"/>
      <c r="C187" s="77" t="s">
        <v>66</v>
      </c>
      <c r="D187" s="86" t="s">
        <v>70</v>
      </c>
      <c r="E187" s="85">
        <v>3</v>
      </c>
      <c r="F187" s="78" t="s">
        <v>71</v>
      </c>
      <c r="G187" s="84"/>
      <c r="H187" s="67">
        <f>E187*G187</f>
        <v>0</v>
      </c>
      <c r="I187" s="69"/>
      <c r="J187" s="74"/>
      <c r="K187" s="109"/>
    </row>
    <row r="188" spans="1:11" ht="24" customHeight="1" x14ac:dyDescent="0.15">
      <c r="A188" s="10"/>
      <c r="B188" s="63"/>
      <c r="C188" s="77" t="s">
        <v>49</v>
      </c>
      <c r="D188" s="86" t="s">
        <v>54</v>
      </c>
      <c r="E188" s="85">
        <v>14.4</v>
      </c>
      <c r="F188" s="78" t="s">
        <v>11</v>
      </c>
      <c r="G188" s="84"/>
      <c r="H188" s="67">
        <f>E188*G188</f>
        <v>0</v>
      </c>
      <c r="I188" s="69"/>
      <c r="J188" s="74"/>
      <c r="K188" s="109"/>
    </row>
    <row r="189" spans="1:11" ht="24" customHeight="1" x14ac:dyDescent="0.15">
      <c r="A189" s="10"/>
      <c r="B189" s="63"/>
      <c r="C189" s="77" t="s">
        <v>116</v>
      </c>
      <c r="D189" s="86"/>
      <c r="E189" s="85">
        <v>14.4</v>
      </c>
      <c r="F189" s="78" t="s">
        <v>11</v>
      </c>
      <c r="G189" s="84"/>
      <c r="H189" s="67">
        <f>E189*G189</f>
        <v>0</v>
      </c>
      <c r="I189" s="69"/>
      <c r="J189" s="74"/>
      <c r="K189" s="109"/>
    </row>
    <row r="190" spans="1:11" ht="24" customHeight="1" x14ac:dyDescent="0.15">
      <c r="A190" s="10"/>
      <c r="B190" s="63"/>
      <c r="C190" s="77" t="s">
        <v>51</v>
      </c>
      <c r="D190" s="95"/>
      <c r="E190" s="85">
        <v>5</v>
      </c>
      <c r="F190" s="78" t="s">
        <v>46</v>
      </c>
      <c r="G190" s="84"/>
      <c r="H190" s="67">
        <f>E190*G190</f>
        <v>0</v>
      </c>
      <c r="I190" s="69"/>
      <c r="J190" s="74"/>
      <c r="K190" s="109"/>
    </row>
    <row r="191" spans="1:11" ht="24" customHeight="1" x14ac:dyDescent="0.15">
      <c r="A191" s="10"/>
      <c r="B191" s="63"/>
      <c r="C191" s="77" t="s">
        <v>52</v>
      </c>
      <c r="D191" s="95"/>
      <c r="E191" s="85">
        <v>1</v>
      </c>
      <c r="F191" s="78" t="s">
        <v>10</v>
      </c>
      <c r="G191" s="84"/>
      <c r="H191" s="67">
        <f>E191*G191</f>
        <v>0</v>
      </c>
      <c r="I191" s="69"/>
      <c r="J191" s="51"/>
      <c r="K191" s="52"/>
    </row>
    <row r="192" spans="1:11" ht="24" customHeight="1" x14ac:dyDescent="0.15">
      <c r="A192" s="80"/>
      <c r="B192" s="63"/>
      <c r="C192" s="76" t="s">
        <v>53</v>
      </c>
      <c r="D192" s="31"/>
      <c r="E192" s="85">
        <v>1</v>
      </c>
      <c r="F192" s="78" t="s">
        <v>10</v>
      </c>
      <c r="G192" s="114"/>
      <c r="H192" s="67">
        <f>E192*G192</f>
        <v>0</v>
      </c>
      <c r="I192" s="83"/>
      <c r="J192" s="117"/>
      <c r="K192" s="119"/>
    </row>
    <row r="193" spans="1:11" ht="24" customHeight="1" x14ac:dyDescent="0.15">
      <c r="A193" s="80"/>
      <c r="B193" s="63"/>
      <c r="C193" s="82" t="s">
        <v>32</v>
      </c>
      <c r="D193" s="48"/>
      <c r="E193" s="46">
        <v>1</v>
      </c>
      <c r="F193" s="25" t="s">
        <v>10</v>
      </c>
      <c r="G193" s="84"/>
      <c r="H193" s="67">
        <f>E193*G193</f>
        <v>0</v>
      </c>
      <c r="I193" s="69"/>
      <c r="J193" s="117"/>
      <c r="K193" s="119"/>
    </row>
    <row r="194" spans="1:11" ht="24" customHeight="1" x14ac:dyDescent="0.15">
      <c r="A194" s="80"/>
      <c r="B194" s="63"/>
      <c r="C194" s="82" t="s">
        <v>55</v>
      </c>
      <c r="D194" s="86" t="s">
        <v>57</v>
      </c>
      <c r="E194" s="85">
        <v>1</v>
      </c>
      <c r="F194" s="78" t="s">
        <v>10</v>
      </c>
      <c r="G194" s="84"/>
      <c r="H194" s="67">
        <f>E194*G194</f>
        <v>0</v>
      </c>
      <c r="I194" s="69"/>
      <c r="J194" s="74"/>
      <c r="K194" s="109"/>
    </row>
    <row r="195" spans="1:11" ht="24" customHeight="1" x14ac:dyDescent="0.15">
      <c r="A195" s="80"/>
      <c r="B195" s="63"/>
      <c r="C195" s="82" t="s">
        <v>56</v>
      </c>
      <c r="D195" s="86" t="s">
        <v>58</v>
      </c>
      <c r="E195" s="85">
        <v>1</v>
      </c>
      <c r="F195" s="78" t="s">
        <v>10</v>
      </c>
      <c r="G195" s="84"/>
      <c r="H195" s="67">
        <f>E195*G195</f>
        <v>0</v>
      </c>
      <c r="I195" s="69"/>
      <c r="J195" s="51"/>
      <c r="K195" s="52"/>
    </row>
    <row r="196" spans="1:11" ht="24" customHeight="1" x14ac:dyDescent="0.15">
      <c r="A196" s="80"/>
      <c r="B196" s="63"/>
      <c r="C196" s="82"/>
      <c r="D196" s="86"/>
      <c r="E196" s="85"/>
      <c r="F196" s="78"/>
      <c r="G196" s="84"/>
      <c r="H196" s="67"/>
      <c r="I196" s="69"/>
      <c r="J196" s="117"/>
      <c r="K196" s="119"/>
    </row>
    <row r="197" spans="1:11" ht="24" customHeight="1" x14ac:dyDescent="0.15">
      <c r="A197" s="79"/>
      <c r="B197" s="64"/>
      <c r="C197" s="82"/>
      <c r="D197" s="86"/>
      <c r="E197" s="85"/>
      <c r="F197" s="78"/>
      <c r="G197" s="53" t="s">
        <v>34</v>
      </c>
      <c r="H197" s="67">
        <f>SUM(H183:H196)</f>
        <v>0</v>
      </c>
      <c r="I197" s="69"/>
      <c r="J197" s="74"/>
      <c r="K197" s="109"/>
    </row>
    <row r="198" spans="1:11" ht="24" customHeight="1" x14ac:dyDescent="0.15">
      <c r="A198" s="10"/>
      <c r="B198" s="63"/>
      <c r="C198" s="82"/>
      <c r="D198" s="86"/>
      <c r="E198" s="85"/>
      <c r="F198" s="78"/>
      <c r="G198" s="84"/>
      <c r="H198" s="67"/>
      <c r="I198" s="69"/>
      <c r="J198" s="51"/>
      <c r="K198" s="52"/>
    </row>
    <row r="199" spans="1:11" ht="24" customHeight="1" x14ac:dyDescent="0.15">
      <c r="A199" s="10"/>
      <c r="B199" s="63"/>
      <c r="C199" s="82"/>
      <c r="D199" s="31"/>
      <c r="E199" s="85"/>
      <c r="F199" s="78"/>
      <c r="G199" s="84"/>
      <c r="H199" s="67"/>
      <c r="I199" s="69"/>
      <c r="J199" s="117"/>
      <c r="K199" s="119"/>
    </row>
    <row r="200" spans="1:11" ht="24" customHeight="1" x14ac:dyDescent="0.15">
      <c r="A200" s="10"/>
      <c r="B200" s="64"/>
      <c r="C200" s="12"/>
      <c r="D200" s="31"/>
      <c r="E200" s="85"/>
      <c r="F200" s="78"/>
      <c r="G200" s="53"/>
      <c r="H200" s="67"/>
      <c r="I200" s="69"/>
      <c r="J200" s="117"/>
      <c r="K200" s="119"/>
    </row>
    <row r="201" spans="1:11" ht="24" customHeight="1" x14ac:dyDescent="0.15">
      <c r="A201" s="56"/>
      <c r="B201" s="65"/>
      <c r="C201" s="104"/>
      <c r="D201" s="39"/>
      <c r="E201" s="20"/>
      <c r="F201" s="16"/>
      <c r="G201" s="142"/>
      <c r="H201" s="26"/>
      <c r="I201" s="70"/>
      <c r="J201" s="75"/>
      <c r="K201" s="110"/>
    </row>
    <row r="202" spans="1:11" ht="24" customHeight="1" x14ac:dyDescent="0.15">
      <c r="A202" s="127">
        <v>3</v>
      </c>
      <c r="B202" s="136"/>
      <c r="C202" s="138" t="s">
        <v>114</v>
      </c>
      <c r="D202" s="139"/>
      <c r="E202" s="22"/>
      <c r="F202" s="137"/>
      <c r="G202" s="131"/>
      <c r="H202" s="132"/>
      <c r="I202" s="68"/>
      <c r="J202" s="140"/>
      <c r="K202" s="141"/>
    </row>
    <row r="203" spans="1:11" ht="24" customHeight="1" x14ac:dyDescent="0.15">
      <c r="A203" s="80"/>
      <c r="B203" s="64"/>
      <c r="C203" s="82" t="s">
        <v>81</v>
      </c>
      <c r="D203" s="86"/>
      <c r="E203" s="85">
        <v>1</v>
      </c>
      <c r="F203" s="78" t="s">
        <v>10</v>
      </c>
      <c r="G203" s="84"/>
      <c r="H203" s="67">
        <f>E203*G203</f>
        <v>0</v>
      </c>
      <c r="I203" s="69"/>
      <c r="J203" s="117"/>
      <c r="K203" s="119"/>
    </row>
    <row r="204" spans="1:11" ht="24" customHeight="1" x14ac:dyDescent="0.15">
      <c r="A204" s="45"/>
      <c r="B204" s="63"/>
      <c r="C204" s="82" t="s">
        <v>105</v>
      </c>
      <c r="D204" s="86" t="s">
        <v>109</v>
      </c>
      <c r="E204" s="85">
        <v>1</v>
      </c>
      <c r="F204" s="78" t="s">
        <v>112</v>
      </c>
      <c r="G204" s="84"/>
      <c r="H204" s="67">
        <f t="shared" ref="H204:H206" si="10">E204*G204</f>
        <v>0</v>
      </c>
      <c r="I204" s="69"/>
      <c r="J204" s="117"/>
      <c r="K204" s="119"/>
    </row>
    <row r="205" spans="1:11" ht="24" customHeight="1" x14ac:dyDescent="0.15">
      <c r="A205" s="10"/>
      <c r="B205" s="63"/>
      <c r="C205" s="82" t="s">
        <v>106</v>
      </c>
      <c r="D205" s="86" t="s">
        <v>110</v>
      </c>
      <c r="E205" s="85">
        <v>1</v>
      </c>
      <c r="F205" s="78" t="s">
        <v>117</v>
      </c>
      <c r="G205" s="84"/>
      <c r="H205" s="67">
        <f t="shared" si="10"/>
        <v>0</v>
      </c>
      <c r="I205" s="69"/>
      <c r="J205" s="117"/>
      <c r="K205" s="119"/>
    </row>
    <row r="206" spans="1:11" ht="24" customHeight="1" x14ac:dyDescent="0.15">
      <c r="A206" s="80"/>
      <c r="B206" s="63"/>
      <c r="C206" s="82" t="s">
        <v>107</v>
      </c>
      <c r="D206" s="86" t="s">
        <v>111</v>
      </c>
      <c r="E206" s="85">
        <v>1</v>
      </c>
      <c r="F206" s="78" t="s">
        <v>112</v>
      </c>
      <c r="G206" s="84"/>
      <c r="H206" s="67">
        <f t="shared" si="10"/>
        <v>0</v>
      </c>
      <c r="I206" s="69"/>
      <c r="J206" s="117"/>
      <c r="K206" s="119"/>
    </row>
    <row r="207" spans="1:11" ht="24" customHeight="1" x14ac:dyDescent="0.15">
      <c r="A207" s="10"/>
      <c r="B207" s="63"/>
      <c r="C207" s="82"/>
      <c r="D207" s="86"/>
      <c r="E207" s="85"/>
      <c r="F207" s="78"/>
      <c r="G207" s="84"/>
      <c r="H207" s="67"/>
      <c r="I207" s="151"/>
      <c r="J207" s="152"/>
      <c r="K207" s="153"/>
    </row>
    <row r="208" spans="1:11" ht="24" customHeight="1" x14ac:dyDescent="0.15">
      <c r="A208" s="10"/>
      <c r="B208" s="63"/>
      <c r="C208" s="41"/>
      <c r="D208" s="86"/>
      <c r="E208" s="85"/>
      <c r="F208" s="78"/>
      <c r="G208" s="53" t="s">
        <v>34</v>
      </c>
      <c r="H208" s="67">
        <f>SUM(H203:H207)</f>
        <v>0</v>
      </c>
      <c r="I208" s="69"/>
      <c r="J208" s="117"/>
      <c r="K208" s="119"/>
    </row>
    <row r="209" spans="1:11" ht="24" customHeight="1" x14ac:dyDescent="0.15">
      <c r="A209" s="80"/>
      <c r="B209" s="63"/>
      <c r="C209" s="11"/>
      <c r="D209" s="95"/>
      <c r="E209" s="85"/>
      <c r="F209" s="78"/>
      <c r="G209" s="84"/>
      <c r="H209" s="67"/>
      <c r="I209" s="69"/>
      <c r="J209" s="117"/>
      <c r="K209" s="119"/>
    </row>
    <row r="210" spans="1:11" ht="24" customHeight="1" x14ac:dyDescent="0.15">
      <c r="A210" s="10"/>
      <c r="B210" s="63"/>
      <c r="C210" s="41"/>
      <c r="D210" s="86"/>
      <c r="E210" s="85"/>
      <c r="F210" s="78"/>
      <c r="G210" s="84"/>
      <c r="H210" s="67"/>
      <c r="I210" s="151"/>
      <c r="J210" s="152"/>
      <c r="K210" s="153"/>
    </row>
    <row r="211" spans="1:11" ht="24" customHeight="1" x14ac:dyDescent="0.15">
      <c r="A211" s="80"/>
      <c r="B211" s="63"/>
      <c r="C211" s="11"/>
      <c r="D211" s="101"/>
      <c r="E211" s="85"/>
      <c r="F211" s="44"/>
      <c r="G211" s="84"/>
      <c r="H211" s="67"/>
      <c r="I211" s="69"/>
      <c r="J211" s="96"/>
      <c r="K211" s="109"/>
    </row>
    <row r="212" spans="1:11" ht="24" customHeight="1" x14ac:dyDescent="0.15">
      <c r="A212" s="80"/>
      <c r="B212" s="63"/>
      <c r="C212" s="82"/>
      <c r="D212" s="86"/>
      <c r="E212" s="85"/>
      <c r="F212" s="78"/>
      <c r="G212" s="84"/>
      <c r="H212" s="67"/>
      <c r="I212" s="69"/>
      <c r="J212" s="24"/>
      <c r="K212" s="119"/>
    </row>
    <row r="213" spans="1:11" ht="24" customHeight="1" x14ac:dyDescent="0.15">
      <c r="A213" s="80"/>
      <c r="B213" s="63"/>
      <c r="C213" s="82"/>
      <c r="D213" s="86"/>
      <c r="E213" s="85"/>
      <c r="F213" s="78"/>
      <c r="G213" s="84"/>
      <c r="H213" s="67"/>
      <c r="I213" s="69"/>
      <c r="J213" s="118"/>
      <c r="K213" s="126"/>
    </row>
    <row r="214" spans="1:11" ht="24" customHeight="1" x14ac:dyDescent="0.15">
      <c r="A214" s="10"/>
      <c r="B214" s="63"/>
      <c r="C214" s="82"/>
      <c r="D214" s="86"/>
      <c r="E214" s="85"/>
      <c r="F214" s="78"/>
      <c r="G214" s="18"/>
      <c r="H214" s="67"/>
      <c r="I214" s="69"/>
      <c r="J214" s="96"/>
      <c r="K214" s="109"/>
    </row>
    <row r="215" spans="1:11" ht="24" customHeight="1" x14ac:dyDescent="0.15">
      <c r="A215" s="79"/>
      <c r="B215" s="64"/>
      <c r="C215" s="82"/>
      <c r="D215" s="86"/>
      <c r="E215" s="85"/>
      <c r="F215" s="78"/>
      <c r="G215" s="84"/>
      <c r="H215" s="67"/>
      <c r="I215" s="69"/>
      <c r="J215" s="24"/>
      <c r="K215" s="119"/>
    </row>
    <row r="216" spans="1:11" ht="24" customHeight="1" x14ac:dyDescent="0.15">
      <c r="A216" s="55"/>
      <c r="B216" s="63"/>
      <c r="C216" s="82"/>
      <c r="D216" s="115"/>
      <c r="E216" s="46"/>
      <c r="F216" s="78"/>
      <c r="G216" s="84"/>
      <c r="H216" s="67"/>
      <c r="I216" s="83"/>
      <c r="J216" s="87"/>
      <c r="K216" s="23"/>
    </row>
    <row r="217" spans="1:11" ht="24" customHeight="1" x14ac:dyDescent="0.15">
      <c r="A217" s="10"/>
      <c r="B217" s="63"/>
      <c r="C217" s="82"/>
      <c r="D217" s="29"/>
      <c r="E217" s="85"/>
      <c r="F217" s="78"/>
      <c r="G217" s="53"/>
      <c r="H217" s="67"/>
      <c r="I217" s="69"/>
      <c r="J217" s="117"/>
      <c r="K217" s="119"/>
    </row>
    <row r="218" spans="1:11" ht="24" customHeight="1" x14ac:dyDescent="0.15">
      <c r="A218" s="10"/>
      <c r="B218" s="63"/>
      <c r="C218" s="82"/>
      <c r="D218" s="49"/>
      <c r="E218" s="85"/>
      <c r="F218" s="78"/>
      <c r="G218" s="84"/>
      <c r="H218" s="67"/>
      <c r="I218" s="57"/>
      <c r="J218" s="58"/>
      <c r="K218" s="59"/>
    </row>
    <row r="219" spans="1:11" ht="24" customHeight="1" x14ac:dyDescent="0.15">
      <c r="A219" s="10"/>
      <c r="B219" s="63"/>
      <c r="C219" s="82"/>
      <c r="D219" s="86"/>
      <c r="E219" s="85"/>
      <c r="F219" s="78"/>
      <c r="G219" s="84"/>
      <c r="H219" s="67"/>
      <c r="I219" s="69"/>
      <c r="J219" s="117"/>
      <c r="K219" s="119"/>
    </row>
    <row r="220" spans="1:11" ht="24" customHeight="1" x14ac:dyDescent="0.15">
      <c r="A220" s="10"/>
      <c r="B220" s="64"/>
      <c r="C220" s="76"/>
      <c r="D220" s="86"/>
      <c r="E220" s="85"/>
      <c r="F220" s="78"/>
      <c r="G220" s="114"/>
      <c r="H220" s="67"/>
      <c r="I220" s="69"/>
      <c r="J220" s="117"/>
      <c r="K220" s="119"/>
    </row>
    <row r="221" spans="1:11" ht="24" customHeight="1" x14ac:dyDescent="0.15">
      <c r="A221" s="56"/>
      <c r="B221" s="65"/>
      <c r="C221" s="103"/>
      <c r="D221" s="105"/>
      <c r="E221" s="20"/>
      <c r="F221" s="16"/>
      <c r="G221" s="72"/>
      <c r="H221" s="72"/>
      <c r="I221" s="70"/>
      <c r="J221" s="98"/>
      <c r="K221" s="106"/>
    </row>
    <row r="222" spans="1:11" ht="24" customHeight="1" x14ac:dyDescent="0.15">
      <c r="A222" s="127"/>
      <c r="B222" s="136"/>
      <c r="C222" s="138"/>
      <c r="D222" s="139"/>
      <c r="E222" s="22"/>
      <c r="F222" s="137"/>
      <c r="G222" s="131"/>
      <c r="H222" s="132"/>
      <c r="I222" s="68"/>
      <c r="J222" s="140"/>
      <c r="K222" s="141"/>
    </row>
    <row r="223" spans="1:11" ht="24" customHeight="1" x14ac:dyDescent="0.15">
      <c r="A223" s="80"/>
      <c r="B223" s="64"/>
      <c r="C223" s="82"/>
      <c r="D223" s="86"/>
      <c r="E223" s="85"/>
      <c r="F223" s="78"/>
      <c r="G223" s="84"/>
      <c r="H223" s="67"/>
      <c r="I223" s="69"/>
      <c r="J223" s="117"/>
      <c r="K223" s="119"/>
    </row>
    <row r="224" spans="1:11" ht="24" customHeight="1" x14ac:dyDescent="0.15">
      <c r="A224" s="45"/>
      <c r="B224" s="63"/>
      <c r="C224" s="82"/>
      <c r="D224" s="86"/>
      <c r="E224" s="85"/>
      <c r="F224" s="78"/>
      <c r="G224" s="84"/>
      <c r="H224" s="67"/>
      <c r="I224" s="69"/>
      <c r="J224" s="117"/>
      <c r="K224" s="119"/>
    </row>
    <row r="225" spans="1:11" ht="24" customHeight="1" x14ac:dyDescent="0.15">
      <c r="A225" s="10"/>
      <c r="B225" s="63"/>
      <c r="C225" s="82"/>
      <c r="D225" s="86"/>
      <c r="E225" s="85"/>
      <c r="F225" s="78"/>
      <c r="G225" s="84"/>
      <c r="H225" s="67"/>
      <c r="I225" s="69"/>
      <c r="J225" s="117"/>
      <c r="K225" s="119"/>
    </row>
    <row r="226" spans="1:11" ht="24" customHeight="1" x14ac:dyDescent="0.15">
      <c r="A226" s="80"/>
      <c r="B226" s="63"/>
      <c r="C226" s="82"/>
      <c r="D226" s="86"/>
      <c r="E226" s="85"/>
      <c r="F226" s="78"/>
      <c r="G226" s="84"/>
      <c r="H226" s="67"/>
      <c r="I226" s="69"/>
      <c r="J226" s="117"/>
      <c r="K226" s="119"/>
    </row>
    <row r="227" spans="1:11" ht="24" customHeight="1" x14ac:dyDescent="0.15">
      <c r="A227" s="10"/>
      <c r="B227" s="63"/>
      <c r="C227" s="82"/>
      <c r="D227" s="86"/>
      <c r="E227" s="85"/>
      <c r="F227" s="78"/>
      <c r="G227" s="84"/>
      <c r="H227" s="67"/>
      <c r="I227" s="151"/>
      <c r="J227" s="152"/>
      <c r="K227" s="153"/>
    </row>
    <row r="228" spans="1:11" ht="24" customHeight="1" x14ac:dyDescent="0.15">
      <c r="A228" s="10"/>
      <c r="B228" s="63"/>
      <c r="C228" s="41"/>
      <c r="D228" s="86"/>
      <c r="E228" s="85"/>
      <c r="F228" s="78"/>
      <c r="G228" s="84"/>
      <c r="H228" s="67"/>
      <c r="I228" s="69"/>
      <c r="J228" s="117"/>
      <c r="K228" s="119"/>
    </row>
    <row r="229" spans="1:11" ht="24" customHeight="1" x14ac:dyDescent="0.15">
      <c r="A229" s="80"/>
      <c r="B229" s="63"/>
      <c r="C229" s="11"/>
      <c r="D229" s="95"/>
      <c r="E229" s="85"/>
      <c r="F229" s="78"/>
      <c r="G229" s="84"/>
      <c r="H229" s="67"/>
      <c r="I229" s="69"/>
      <c r="J229" s="117"/>
      <c r="K229" s="119"/>
    </row>
    <row r="230" spans="1:11" ht="24" customHeight="1" x14ac:dyDescent="0.15">
      <c r="A230" s="10"/>
      <c r="B230" s="63"/>
      <c r="C230" s="41"/>
      <c r="D230" s="86"/>
      <c r="E230" s="85"/>
      <c r="F230" s="78"/>
      <c r="G230" s="84"/>
      <c r="H230" s="67"/>
      <c r="I230" s="151"/>
      <c r="J230" s="152"/>
      <c r="K230" s="153"/>
    </row>
    <row r="231" spans="1:11" ht="24" customHeight="1" x14ac:dyDescent="0.15">
      <c r="A231" s="80"/>
      <c r="B231" s="63"/>
      <c r="C231" s="11"/>
      <c r="D231" s="101"/>
      <c r="E231" s="85"/>
      <c r="F231" s="44"/>
      <c r="G231" s="84"/>
      <c r="H231" s="67"/>
      <c r="I231" s="69"/>
      <c r="J231" s="96"/>
      <c r="K231" s="109"/>
    </row>
    <row r="232" spans="1:11" ht="24" customHeight="1" x14ac:dyDescent="0.15">
      <c r="A232" s="80"/>
      <c r="B232" s="63"/>
      <c r="C232" s="82"/>
      <c r="D232" s="86"/>
      <c r="E232" s="85"/>
      <c r="F232" s="78"/>
      <c r="G232" s="84"/>
      <c r="H232" s="67"/>
      <c r="I232" s="69"/>
      <c r="J232" s="24"/>
      <c r="K232" s="119"/>
    </row>
    <row r="233" spans="1:11" ht="24" customHeight="1" x14ac:dyDescent="0.15">
      <c r="A233" s="80"/>
      <c r="B233" s="63"/>
      <c r="C233" s="82"/>
      <c r="D233" s="86"/>
      <c r="E233" s="85"/>
      <c r="F233" s="78"/>
      <c r="G233" s="84"/>
      <c r="H233" s="67"/>
      <c r="I233" s="69"/>
      <c r="J233" s="118"/>
      <c r="K233" s="126"/>
    </row>
    <row r="234" spans="1:11" ht="24" customHeight="1" x14ac:dyDescent="0.15">
      <c r="A234" s="10"/>
      <c r="B234" s="63"/>
      <c r="C234" s="82"/>
      <c r="D234" s="86"/>
      <c r="E234" s="85"/>
      <c r="F234" s="78"/>
      <c r="G234" s="18"/>
      <c r="H234" s="67"/>
      <c r="I234" s="69"/>
      <c r="J234" s="96"/>
      <c r="K234" s="109"/>
    </row>
    <row r="235" spans="1:11" ht="24" customHeight="1" x14ac:dyDescent="0.15">
      <c r="A235" s="79"/>
      <c r="B235" s="64"/>
      <c r="C235" s="82"/>
      <c r="D235" s="86"/>
      <c r="E235" s="85"/>
      <c r="F235" s="78"/>
      <c r="G235" s="84"/>
      <c r="H235" s="67"/>
      <c r="I235" s="69"/>
      <c r="J235" s="24"/>
      <c r="K235" s="119"/>
    </row>
    <row r="236" spans="1:11" ht="24" customHeight="1" x14ac:dyDescent="0.15">
      <c r="A236" s="55"/>
      <c r="B236" s="63"/>
      <c r="C236" s="82"/>
      <c r="D236" s="115"/>
      <c r="E236" s="46"/>
      <c r="F236" s="78"/>
      <c r="G236" s="84"/>
      <c r="H236" s="67"/>
      <c r="I236" s="83"/>
      <c r="J236" s="87"/>
      <c r="K236" s="23"/>
    </row>
    <row r="237" spans="1:11" ht="24" customHeight="1" x14ac:dyDescent="0.15">
      <c r="A237" s="10"/>
      <c r="B237" s="63"/>
      <c r="C237" s="82"/>
      <c r="D237" s="29"/>
      <c r="E237" s="85"/>
      <c r="F237" s="78"/>
      <c r="G237" s="53"/>
      <c r="H237" s="67"/>
      <c r="I237" s="69"/>
      <c r="J237" s="117"/>
      <c r="K237" s="119"/>
    </row>
    <row r="238" spans="1:11" ht="24" customHeight="1" x14ac:dyDescent="0.15">
      <c r="A238" s="10"/>
      <c r="B238" s="63"/>
      <c r="C238" s="82"/>
      <c r="D238" s="49"/>
      <c r="E238" s="85"/>
      <c r="F238" s="78"/>
      <c r="G238" s="84"/>
      <c r="H238" s="67"/>
      <c r="I238" s="57"/>
      <c r="J238" s="58"/>
      <c r="K238" s="59"/>
    </row>
    <row r="239" spans="1:11" ht="24" customHeight="1" x14ac:dyDescent="0.15">
      <c r="A239" s="10"/>
      <c r="B239" s="63"/>
      <c r="C239" s="82"/>
      <c r="D239" s="86"/>
      <c r="E239" s="85"/>
      <c r="F239" s="78"/>
      <c r="G239" s="84"/>
      <c r="H239" s="67"/>
      <c r="I239" s="69"/>
      <c r="J239" s="117"/>
      <c r="K239" s="119"/>
    </row>
    <row r="240" spans="1:11" ht="24" customHeight="1" x14ac:dyDescent="0.15">
      <c r="A240" s="10"/>
      <c r="B240" s="64"/>
      <c r="C240" s="76"/>
      <c r="D240" s="86"/>
      <c r="E240" s="85"/>
      <c r="F240" s="78"/>
      <c r="G240" s="114"/>
      <c r="H240" s="67"/>
      <c r="I240" s="69"/>
      <c r="J240" s="117"/>
      <c r="K240" s="119"/>
    </row>
    <row r="241" spans="1:11" ht="24" customHeight="1" x14ac:dyDescent="0.15">
      <c r="A241" s="56"/>
      <c r="B241" s="65"/>
      <c r="C241" s="103"/>
      <c r="D241" s="105"/>
      <c r="E241" s="20"/>
      <c r="F241" s="16"/>
      <c r="G241" s="72"/>
      <c r="H241" s="72"/>
      <c r="I241" s="70"/>
      <c r="J241" s="98"/>
      <c r="K241" s="106"/>
    </row>
    <row r="242" spans="1:11" ht="24" customHeight="1" x14ac:dyDescent="0.15"/>
    <row r="243" spans="1:11" ht="24" customHeight="1" x14ac:dyDescent="0.15"/>
    <row r="244" spans="1:11" ht="24" customHeight="1" x14ac:dyDescent="0.15"/>
    <row r="245" spans="1:11" ht="24" customHeight="1" x14ac:dyDescent="0.15"/>
    <row r="246" spans="1:11" ht="24" customHeight="1" x14ac:dyDescent="0.15"/>
    <row r="247" spans="1:11" ht="24" customHeight="1" x14ac:dyDescent="0.15"/>
    <row r="248" spans="1:11" ht="24" customHeight="1" x14ac:dyDescent="0.15"/>
    <row r="249" spans="1:11" ht="24" customHeight="1" x14ac:dyDescent="0.15"/>
    <row r="250" spans="1:11" ht="24" customHeight="1" x14ac:dyDescent="0.15"/>
    <row r="251" spans="1:11" ht="24" customHeight="1" x14ac:dyDescent="0.15"/>
    <row r="252" spans="1:11" ht="24" customHeight="1" x14ac:dyDescent="0.15"/>
    <row r="253" spans="1:11" ht="24" customHeight="1" x14ac:dyDescent="0.15"/>
    <row r="254" spans="1:11" ht="24" customHeight="1" x14ac:dyDescent="0.15"/>
    <row r="255" spans="1:11" ht="24" customHeight="1" x14ac:dyDescent="0.15"/>
    <row r="256" spans="1:11" ht="24" customHeight="1" x14ac:dyDescent="0.15"/>
    <row r="257" ht="24" customHeight="1" x14ac:dyDescent="0.15"/>
    <row r="258" ht="24" customHeight="1" x14ac:dyDescent="0.15"/>
    <row r="259" ht="24" customHeight="1" x14ac:dyDescent="0.15"/>
    <row r="260" ht="24" customHeight="1" x14ac:dyDescent="0.15"/>
    <row r="261" ht="24" customHeight="1" x14ac:dyDescent="0.15"/>
    <row r="262" ht="24" customHeight="1" x14ac:dyDescent="0.15"/>
    <row r="263" ht="24" customHeight="1" x14ac:dyDescent="0.15"/>
    <row r="264" ht="24" customHeight="1" x14ac:dyDescent="0.15"/>
    <row r="265" ht="24" customHeight="1" x14ac:dyDescent="0.15"/>
    <row r="266" ht="24" customHeight="1" x14ac:dyDescent="0.15"/>
    <row r="267" ht="24" customHeight="1" x14ac:dyDescent="0.15"/>
    <row r="268" ht="24" customHeight="1" x14ac:dyDescent="0.15"/>
    <row r="269" ht="24" customHeight="1" x14ac:dyDescent="0.15"/>
    <row r="270" ht="24" customHeight="1" x14ac:dyDescent="0.15"/>
    <row r="271" ht="24" customHeight="1" x14ac:dyDescent="0.15"/>
    <row r="272" ht="24" customHeight="1" x14ac:dyDescent="0.15"/>
    <row r="273" ht="24" customHeight="1" x14ac:dyDescent="0.15"/>
    <row r="274" ht="24" customHeight="1" x14ac:dyDescent="0.15"/>
    <row r="275" ht="24" customHeight="1" x14ac:dyDescent="0.15"/>
    <row r="276" ht="24" customHeight="1" x14ac:dyDescent="0.15"/>
    <row r="277" ht="24" customHeight="1" x14ac:dyDescent="0.15"/>
    <row r="278" ht="24" customHeight="1" x14ac:dyDescent="0.15"/>
    <row r="279" ht="24" customHeight="1" x14ac:dyDescent="0.15"/>
    <row r="280" ht="24" customHeight="1" x14ac:dyDescent="0.15"/>
    <row r="281" ht="24" customHeight="1" x14ac:dyDescent="0.15"/>
    <row r="282" ht="24" customHeight="1" x14ac:dyDescent="0.15"/>
    <row r="283" ht="24" customHeight="1" x14ac:dyDescent="0.15"/>
    <row r="284" ht="24" customHeight="1" x14ac:dyDescent="0.15"/>
    <row r="285" ht="24" customHeight="1" x14ac:dyDescent="0.15"/>
    <row r="286" ht="24" customHeight="1" x14ac:dyDescent="0.15"/>
    <row r="287" ht="24" customHeight="1" x14ac:dyDescent="0.15"/>
    <row r="288" ht="24" customHeight="1" x14ac:dyDescent="0.15"/>
    <row r="289" ht="24" customHeight="1" x14ac:dyDescent="0.15"/>
    <row r="290" ht="24" customHeight="1" x14ac:dyDescent="0.15"/>
    <row r="291" ht="24" customHeight="1" x14ac:dyDescent="0.15"/>
    <row r="292" ht="24" customHeight="1" x14ac:dyDescent="0.15"/>
    <row r="293" ht="24" customHeight="1" x14ac:dyDescent="0.15"/>
  </sheetData>
  <mergeCells count="8">
    <mergeCell ref="I207:K207"/>
    <mergeCell ref="I210:K210"/>
    <mergeCell ref="I227:K227"/>
    <mergeCell ref="I230:K230"/>
    <mergeCell ref="I147:K147"/>
    <mergeCell ref="I150:K150"/>
    <mergeCell ref="I1:K1"/>
    <mergeCell ref="J24:K24"/>
  </mergeCells>
  <phoneticPr fontId="3"/>
  <printOptions horizontalCentered="1"/>
  <pageMargins left="0.39370078740157483" right="0.39370078740157483" top="1.1811023622047245" bottom="0.47244094488188981" header="0.39370078740157483" footer="0.23622047244094491"/>
  <pageSetup paperSize="9" scale="96" orientation="landscape" r:id="rId1"/>
  <headerFooter alignWithMargins="0">
    <oddFooter>&amp;LⅠ-1-No. &amp;P&amp;R学校法人自治医科大学</oddFooter>
  </headerFooter>
  <rowBreaks count="11" manualBreakCount="11">
    <brk id="21" max="10" man="1"/>
    <brk id="41" max="10" man="1"/>
    <brk id="61" max="10" man="1"/>
    <brk id="81" max="10" man="1"/>
    <brk id="101" max="10" man="1"/>
    <brk id="121" max="10" man="1"/>
    <brk id="141" max="10" man="1"/>
    <brk id="161" max="10" man="1"/>
    <brk id="181" max="10" man="1"/>
    <brk id="201" max="10" man="1"/>
    <brk id="221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4</vt:i4>
      </vt:variant>
    </vt:vector>
  </HeadingPairs>
  <TitlesOfParts>
    <vt:vector size="6" baseType="lpstr">
      <vt:lpstr>表紙</vt:lpstr>
      <vt:lpstr>内訳書</vt:lpstr>
      <vt:lpstr>_21エリア_臨床･手術部</vt:lpstr>
      <vt:lpstr>内訳書!Print_Area</vt:lpstr>
      <vt:lpstr>表紙!Print_Area</vt:lpstr>
      <vt:lpstr>内訳書!Print_Titles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福岡 健太郎</dc:creator>
  <cp:lastModifiedBy>福岡 健太郎</cp:lastModifiedBy>
  <cp:lastPrinted>2025-10-23T07:48:55Z</cp:lastPrinted>
  <dcterms:created xsi:type="dcterms:W3CDTF">1997-01-08T22:48:59Z</dcterms:created>
  <dcterms:modified xsi:type="dcterms:W3CDTF">2025-10-23T08:22:15Z</dcterms:modified>
</cp:coreProperties>
</file>